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4FBB1BE5-6034-41CE-A428-74C6FFEDA775}" xr6:coauthVersionLast="47" xr6:coauthVersionMax="47" xr10:uidLastSave="{00000000-0000-0000-0000-000000000000}"/>
  <bookViews>
    <workbookView xWindow="-108" yWindow="-108" windowWidth="23256" windowHeight="12576" xr2:uid="{349F93C1-0543-4F3E-85AC-30867EA78120}"/>
  </bookViews>
  <sheets>
    <sheet name="熊本" sheetId="2" r:id="rId1"/>
    <sheet name="Sheet1" sheetId="1" r:id="rId2"/>
  </sheets>
  <externalReferences>
    <externalReference r:id="rId3"/>
  </externalReferences>
  <definedNames>
    <definedName name="_xlnm._FilterDatabase" localSheetId="0" hidden="1">熊本!$A$10:$L$75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熊本!$A$1:$L$83</definedName>
    <definedName name="Z_12B79591_0D7E_424A_BCB9_01520579CC20_.wvu.PrintArea" localSheetId="0" hidden="1">熊本!$B$1:$L$83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2" l="1"/>
  <c r="K75" i="2"/>
  <c r="G75" i="2"/>
  <c r="F75" i="2"/>
  <c r="F74" i="2"/>
  <c r="F73" i="2"/>
  <c r="C73" i="2" s="1"/>
  <c r="F72" i="2"/>
  <c r="F71" i="2"/>
  <c r="F70" i="2"/>
  <c r="C71" i="2" s="1"/>
  <c r="F69" i="2"/>
  <c r="F68" i="2"/>
  <c r="F67" i="2"/>
  <c r="F66" i="2"/>
  <c r="F65" i="2"/>
  <c r="F64" i="2"/>
  <c r="F63" i="2"/>
  <c r="F62" i="2"/>
  <c r="F61" i="2"/>
  <c r="C65" i="2" s="1"/>
  <c r="F60" i="2"/>
  <c r="F59" i="2"/>
  <c r="F58" i="2"/>
  <c r="F57" i="2"/>
  <c r="F56" i="2"/>
  <c r="F55" i="2"/>
  <c r="F54" i="2"/>
  <c r="F53" i="2"/>
  <c r="C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C35" i="2" s="1"/>
  <c r="F26" i="2"/>
  <c r="F25" i="2"/>
  <c r="F24" i="2"/>
  <c r="F23" i="2"/>
  <c r="C24" i="2" s="1"/>
  <c r="F22" i="2"/>
  <c r="F21" i="2"/>
  <c r="F20" i="2"/>
  <c r="F19" i="2"/>
  <c r="F18" i="2"/>
  <c r="F17" i="2"/>
  <c r="F16" i="2"/>
  <c r="C16" i="2"/>
  <c r="F15" i="2"/>
  <c r="F14" i="2"/>
  <c r="F13" i="2"/>
  <c r="F12" i="2"/>
  <c r="F11" i="2"/>
  <c r="D3" i="2"/>
  <c r="D5" i="2" s="1"/>
</calcChain>
</file>

<file path=xl/sharedStrings.xml><?xml version="1.0" encoding="utf-8"?>
<sst xmlns="http://schemas.openxmlformats.org/spreadsheetml/2006/main" count="254" uniqueCount="250">
  <si>
    <t>リビング熊本</t>
    <rPh sb="4" eb="6">
      <t>クマモト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</si>
  <si>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</si>
  <si>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</si>
  <si>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</si>
  <si>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</si>
  <si>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</si>
  <si>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</si>
  <si>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</si>
  <si>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</si>
  <si>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</si>
  <si>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</si>
  <si>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</si>
  <si>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</si>
  <si>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</si>
  <si>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</si>
  <si>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</si>
  <si>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</si>
  <si>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</si>
  <si>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</si>
  <si>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</si>
  <si>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</si>
  <si>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</si>
  <si>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2025年3月～(4月変更済)</t>
    <rPh sb="13" eb="14">
      <t>スミ</t>
    </rPh>
    <phoneticPr fontId="1"/>
  </si>
  <si>
    <t>CD</t>
    <phoneticPr fontId="8"/>
  </si>
  <si>
    <t>No.</t>
    <phoneticPr fontId="18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</si>
  <si>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</si>
  <si>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</si>
  <si>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</si>
  <si>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9"/>
  </si>
  <si>
    <t>配布町丁</t>
  </si>
  <si>
    <t>小校区（参考）</t>
    <rPh sb="0" eb="1">
      <t>ショウ</t>
    </rPh>
    <rPh sb="1" eb="3">
      <t>コウク</t>
    </rPh>
    <rPh sb="4" eb="6">
      <t>サンコウ</t>
    </rPh>
    <phoneticPr fontId="18"/>
  </si>
  <si>
    <t>戸建部数</t>
    <rPh sb="0" eb="2">
      <t>コダテ</t>
    </rPh>
    <rPh sb="2" eb="4">
      <t>ブスウ</t>
    </rPh>
    <phoneticPr fontId="8"/>
  </si>
  <si>
    <t>集合部数</t>
    <rPh sb="0" eb="2">
      <t>シュウゴウ</t>
    </rPh>
    <rPh sb="2" eb="4">
      <t>ブスウ</t>
    </rPh>
    <phoneticPr fontId="8"/>
  </si>
  <si>
    <t>①</t>
    <phoneticPr fontId="8"/>
  </si>
  <si>
    <t>熊本市
北区</t>
    <rPh sb="0" eb="3">
      <t>クマモトシ</t>
    </rPh>
    <rPh sb="4" eb="6">
      <t>キタク</t>
    </rPh>
    <phoneticPr fontId="18"/>
  </si>
  <si>
    <t>北１</t>
  </si>
  <si>
    <t>池田3、飛田３、津浦町、山室1～6、高平1～3、大窪1・4・5、打越町</t>
    <phoneticPr fontId="8"/>
  </si>
  <si>
    <t>高平台</t>
    <phoneticPr fontId="8"/>
  </si>
  <si>
    <t>北2</t>
  </si>
  <si>
    <t>清水本町、清水東町、室園町、清水万石1～4、清水亀井町、清水岩倉1・2、兎谷1・2</t>
    <phoneticPr fontId="8"/>
  </si>
  <si>
    <t>清水</t>
    <phoneticPr fontId="8"/>
  </si>
  <si>
    <t>北3</t>
  </si>
  <si>
    <t>八景水谷1～4、清水新地1～4、清水亀井町</t>
  </si>
  <si>
    <t>城北</t>
    <phoneticPr fontId="8"/>
  </si>
  <si>
    <t>北4</t>
  </si>
  <si>
    <t>楡木1～6、麻生田1～5、清水岩倉2・3、清水新地4～7、楠5、龍田4</t>
    <phoneticPr fontId="8"/>
  </si>
  <si>
    <t>麻生田・楡木</t>
    <phoneticPr fontId="8"/>
  </si>
  <si>
    <t>北5</t>
  </si>
  <si>
    <t>楠1～8　★楡木4（一部）</t>
    <rPh sb="10" eb="12">
      <t>イチブ</t>
    </rPh>
    <phoneticPr fontId="8"/>
  </si>
  <si>
    <t>楠</t>
    <phoneticPr fontId="8"/>
  </si>
  <si>
    <t>北6</t>
  </si>
  <si>
    <t>楡木１、龍田1・2・4・5・6・8・9、黒髪７、龍田陳内1～3、弓削１～4、龍田弓削2</t>
    <phoneticPr fontId="8"/>
  </si>
  <si>
    <t>龍田・弓削</t>
    <phoneticPr fontId="8"/>
  </si>
  <si>
    <t>北7</t>
  </si>
  <si>
    <t>武蔵ヶ丘1～9</t>
  </si>
  <si>
    <t>武蔵</t>
    <phoneticPr fontId="8"/>
  </si>
  <si>
    <t>北8</t>
  </si>
  <si>
    <t>鶴羽田１～5、鶴羽田町、梶尾町、飛田4</t>
    <phoneticPr fontId="8"/>
  </si>
  <si>
    <t>北部東</t>
    <phoneticPr fontId="8"/>
  </si>
  <si>
    <t>北９</t>
    <phoneticPr fontId="8"/>
  </si>
  <si>
    <t>西梶尾町、鹿子木町、下硯川町、楠野町、硯川町、★北迫町（一部）</t>
    <rPh sb="19" eb="22">
      <t>スズリカワマチ</t>
    </rPh>
    <rPh sb="28" eb="30">
      <t>イチブ</t>
    </rPh>
    <phoneticPr fontId="8"/>
  </si>
  <si>
    <t>川上</t>
    <phoneticPr fontId="8"/>
  </si>
  <si>
    <t>②</t>
    <phoneticPr fontId="8"/>
  </si>
  <si>
    <t>熊本市
西区</t>
    <rPh sb="0" eb="3">
      <t>クマモトシ</t>
    </rPh>
    <rPh sb="4" eb="6">
      <t>ニシク</t>
    </rPh>
    <phoneticPr fontId="18"/>
  </si>
  <si>
    <t>西1</t>
  </si>
  <si>
    <t>二本木1～5</t>
  </si>
  <si>
    <t>古町</t>
    <phoneticPr fontId="8"/>
  </si>
  <si>
    <t>西2</t>
  </si>
  <si>
    <t>春日1～7、横手2</t>
    <phoneticPr fontId="8"/>
  </si>
  <si>
    <t>春日</t>
    <phoneticPr fontId="8"/>
  </si>
  <si>
    <t>西3</t>
  </si>
  <si>
    <t>蓮台寺1～5、田崎1～3、八島1・2、八島町、野中1～3、新土河原1・2、田崎本町、春日2、上代3、5</t>
    <rPh sb="19" eb="22">
      <t>ヤシママチ</t>
    </rPh>
    <phoneticPr fontId="8"/>
  </si>
  <si>
    <t>白坪</t>
    <phoneticPr fontId="8"/>
  </si>
  <si>
    <t>西4</t>
  </si>
  <si>
    <t>池上町、上高橋1、上代１・3・8・9</t>
    <rPh sb="0" eb="1">
      <t>イケ</t>
    </rPh>
    <rPh sb="1" eb="2">
      <t>ウエ</t>
    </rPh>
    <rPh sb="2" eb="3">
      <t>マチ</t>
    </rPh>
    <phoneticPr fontId="8"/>
  </si>
  <si>
    <t>城山</t>
    <phoneticPr fontId="8"/>
  </si>
  <si>
    <t>西5</t>
  </si>
  <si>
    <t>横手3～5、島崎2～3・★島崎4(一部）、谷尾崎町、戸坂町　　</t>
    <rPh sb="13" eb="15">
      <t>シマサキ</t>
    </rPh>
    <rPh sb="17" eb="19">
      <t>イチブ</t>
    </rPh>
    <phoneticPr fontId="8"/>
  </si>
  <si>
    <t>城西</t>
    <phoneticPr fontId="8"/>
  </si>
  <si>
    <t>西6</t>
  </si>
  <si>
    <t>花園1～6、上熊本3</t>
    <rPh sb="6" eb="9">
      <t>カミクマモト</t>
    </rPh>
    <phoneticPr fontId="8"/>
  </si>
  <si>
    <t>花園</t>
    <phoneticPr fontId="8"/>
  </si>
  <si>
    <t>西7</t>
  </si>
  <si>
    <t>京町本丁、池田4、上熊本1～3、池亀町、出町、稗田町　 ●中央区京町２</t>
    <rPh sb="29" eb="32">
      <t>チュウオウク</t>
    </rPh>
    <phoneticPr fontId="8"/>
  </si>
  <si>
    <t>池田</t>
    <phoneticPr fontId="8"/>
  </si>
  <si>
    <t>③</t>
    <phoneticPr fontId="8"/>
  </si>
  <si>
    <t>熊本市
中央区</t>
    <rPh sb="0" eb="3">
      <t>クマモトシ</t>
    </rPh>
    <rPh sb="4" eb="7">
      <t>チュウオウク</t>
    </rPh>
    <phoneticPr fontId="18"/>
  </si>
  <si>
    <t>中央1</t>
  </si>
  <si>
    <t>草葉町、上通町、水道町、安政町、中央街、下通2</t>
  </si>
  <si>
    <t>城東</t>
    <phoneticPr fontId="8"/>
  </si>
  <si>
    <t>中央2</t>
  </si>
  <si>
    <t>桜町、練兵町、山崎町、古川町、船場町2・3、通町、米屋町１、紺屋町１、紺屋今町、横紺屋町、上鍛冶屋町、辛島町、魚屋町1、鍛冶屋町、河原町、慶徳堀町、船場町下１</t>
    <phoneticPr fontId="8"/>
  </si>
  <si>
    <t>慶徳</t>
    <phoneticPr fontId="8"/>
  </si>
  <si>
    <t>中央3</t>
  </si>
  <si>
    <t>細工町1～5、呉服町1～3、紺屋町2・3、魚屋町1～3、小沢町、米屋町１～3、西唐人町、中唐人町、河原町、松原町、東阿弥陀寺町、西阿弥陀寺町、古大工町、古桶屋町、万町1・2、川端町、板屋町、紺屋阿弥陀寺町</t>
    <phoneticPr fontId="8"/>
  </si>
  <si>
    <t>五福</t>
    <phoneticPr fontId="8"/>
  </si>
  <si>
    <t>中央4</t>
  </si>
  <si>
    <t>段山本町、島崎1、新町1～4、横手1～3、古城町、宮内●西区横手1、3</t>
    <rPh sb="30" eb="32">
      <t>ヨコテ</t>
    </rPh>
    <phoneticPr fontId="8"/>
  </si>
  <si>
    <t>一新</t>
    <phoneticPr fontId="8"/>
  </si>
  <si>
    <t>中央5</t>
  </si>
  <si>
    <t>坪井1～3・5、京町本丁、京町1・2、壺川1・2、内坪井町、上熊本3、南坪井町、千葉城町、城東町、上林町</t>
    <phoneticPr fontId="8"/>
  </si>
  <si>
    <t>壺川</t>
    <phoneticPr fontId="8"/>
  </si>
  <si>
    <t>中央6</t>
  </si>
  <si>
    <t>妙体寺町、北千反畑町、南千反畑町、東子飼町、西子飼町、井川淵町</t>
  </si>
  <si>
    <t>碩台</t>
    <phoneticPr fontId="8"/>
  </si>
  <si>
    <t>中央7</t>
  </si>
  <si>
    <t>九品寺1～5、新屋敷1～3　</t>
  </si>
  <si>
    <t>白川</t>
    <phoneticPr fontId="8"/>
  </si>
  <si>
    <t>中央8</t>
  </si>
  <si>
    <t>琴平本町、琴平1・2、南熊本1～5、平成1～3、八王寺町、萩原町、本荘町、本荘2、九品寺6、迎町2、春竹町、本山町、世安町、世安1丁目（住所表記変更）、★十禅寺4丁目（住所表記変更）の一部　●南区平成2</t>
    <phoneticPr fontId="8"/>
  </si>
  <si>
    <t>春竹</t>
    <phoneticPr fontId="8"/>
  </si>
  <si>
    <t>中央9</t>
  </si>
  <si>
    <t>本荘2～6、弥生町</t>
  </si>
  <si>
    <t>本荘</t>
    <phoneticPr fontId="8"/>
  </si>
  <si>
    <t>中央10</t>
  </si>
  <si>
    <t>世安町、世安2丁目（住所表記変更）、世安3丁目（住所表記変更）、本山町、本山1～4、迎町1、十禅寺1</t>
    <phoneticPr fontId="8"/>
  </si>
  <si>
    <t>向山</t>
    <phoneticPr fontId="8"/>
  </si>
  <si>
    <t>中央11</t>
  </si>
  <si>
    <t>大江1～6、白山3、大江本町</t>
  </si>
  <si>
    <t>大江</t>
    <phoneticPr fontId="8"/>
  </si>
  <si>
    <t>中央12</t>
  </si>
  <si>
    <t>国府本町、国府3・4、岡田町、白山1・2、菅原町</t>
  </si>
  <si>
    <t>白山</t>
    <phoneticPr fontId="8"/>
  </si>
  <si>
    <t>中央13</t>
  </si>
  <si>
    <t>水前寺1・2、出水1・2、国府1・2、水前寺公園</t>
  </si>
  <si>
    <t>出水</t>
    <phoneticPr fontId="8"/>
  </si>
  <si>
    <t>中央14</t>
  </si>
  <si>
    <t>出水2～8、江津1、八王寺町　●東区出水4</t>
    <rPh sb="18" eb="20">
      <t>イズミ</t>
    </rPh>
    <phoneticPr fontId="8"/>
  </si>
  <si>
    <t>出水南</t>
    <phoneticPr fontId="8"/>
  </si>
  <si>
    <t>中央15</t>
  </si>
  <si>
    <t>帯山3～9、上水前寺1・2、保田窪3、上京塚町</t>
    <rPh sb="19" eb="23">
      <t>カミキョウヅカマチ</t>
    </rPh>
    <phoneticPr fontId="8"/>
  </si>
  <si>
    <t>帯山</t>
    <phoneticPr fontId="8"/>
  </si>
  <si>
    <t>中央16</t>
  </si>
  <si>
    <t>保田窪1・2、帯山1・2、水前寺4●東区保田窪2</t>
    <rPh sb="20" eb="23">
      <t>ホタクボ</t>
    </rPh>
    <phoneticPr fontId="8"/>
  </si>
  <si>
    <t>帯山西</t>
    <phoneticPr fontId="8"/>
  </si>
  <si>
    <t>中央17</t>
  </si>
  <si>
    <t>神水1、神水本町、水前寺5・6、水前寺公園、出水2●東区神水本町</t>
    <rPh sb="28" eb="30">
      <t>クワミズ</t>
    </rPh>
    <rPh sb="30" eb="32">
      <t>ホンマチ</t>
    </rPh>
    <phoneticPr fontId="8"/>
  </si>
  <si>
    <t>砂取</t>
    <phoneticPr fontId="8"/>
  </si>
  <si>
    <t>中央18</t>
  </si>
  <si>
    <t>新大江1～3、渡鹿1～8、水前寺1・3、大江1・2</t>
  </si>
  <si>
    <t>託麻原</t>
    <phoneticPr fontId="8"/>
  </si>
  <si>
    <t>中央19</t>
  </si>
  <si>
    <t>子飼本町、薬園町、黒髪1～6、坪井4・6</t>
    <phoneticPr fontId="8"/>
  </si>
  <si>
    <t>黒髪</t>
    <phoneticPr fontId="8"/>
  </si>
  <si>
    <t>④</t>
    <phoneticPr fontId="8"/>
  </si>
  <si>
    <t>熊本市
東区</t>
    <rPh sb="0" eb="3">
      <t>クマモトシ</t>
    </rPh>
    <rPh sb="4" eb="6">
      <t>ヒガシク</t>
    </rPh>
    <phoneticPr fontId="18"/>
  </si>
  <si>
    <t>東1</t>
  </si>
  <si>
    <t>上南部2・3、御領7・8、長嶺東9、小山1・2・5・6、石原1・2、神園1・2</t>
    <phoneticPr fontId="8"/>
  </si>
  <si>
    <t>託麻北・託麻東</t>
    <phoneticPr fontId="8"/>
  </si>
  <si>
    <t>東2</t>
  </si>
  <si>
    <t>御領1～3、西原3、八反田1・2、長嶺西1・2、長嶺南1・2</t>
  </si>
  <si>
    <t>託麻西</t>
    <phoneticPr fontId="8"/>
  </si>
  <si>
    <t>東3</t>
  </si>
  <si>
    <t>長嶺東1～7、長嶺南3・4・6～8、長嶺西3、御領4・5、八反田3、戸島西3</t>
    <rPh sb="34" eb="36">
      <t>トシマ</t>
    </rPh>
    <rPh sb="36" eb="37">
      <t>ニシ</t>
    </rPh>
    <phoneticPr fontId="8"/>
  </si>
  <si>
    <t>託麻南・長嶺</t>
    <phoneticPr fontId="8"/>
  </si>
  <si>
    <t>東4</t>
  </si>
  <si>
    <t>新南部1～6、下南部1～3、西原1・2、保田窪3～5、保田窪本町、八反田1、渡鹿8・9</t>
  </si>
  <si>
    <t>西原</t>
    <phoneticPr fontId="8"/>
  </si>
  <si>
    <t>東5</t>
  </si>
  <si>
    <t>京塚本町、東京塚町、尾ノ上1～4、三郎1・2、神水2●中央区帯山3、東京塚町</t>
    <rPh sb="30" eb="32">
      <t>オビヤマ</t>
    </rPh>
    <phoneticPr fontId="8"/>
  </si>
  <si>
    <t>尾ノ上</t>
    <phoneticPr fontId="8"/>
  </si>
  <si>
    <t>東6</t>
  </si>
  <si>
    <t>月出1～8、新外1・2、小峯1・2・4</t>
  </si>
  <si>
    <t>月出</t>
    <phoneticPr fontId="8"/>
  </si>
  <si>
    <t>東7</t>
  </si>
  <si>
    <t>新外3・4、山ノ内1～4、山ノ神1・2、小峯1・3・4、佐土原1～3、花立5・6、東町2、榎町、桜木5・6</t>
    <phoneticPr fontId="8"/>
  </si>
  <si>
    <t>山ノ内</t>
    <phoneticPr fontId="8"/>
  </si>
  <si>
    <t>東8</t>
  </si>
  <si>
    <t>東町3・4、東本町</t>
  </si>
  <si>
    <t>健軍東・東町</t>
    <phoneticPr fontId="8"/>
  </si>
  <si>
    <t>東9</t>
  </si>
  <si>
    <t>花立1～4、桜木1～5、昭和町、東本町</t>
  </si>
  <si>
    <t>桜木・桜木東</t>
    <phoneticPr fontId="8"/>
  </si>
  <si>
    <t>東10</t>
  </si>
  <si>
    <t>東野1～4、沼山津1～3、秋津1～3、秋津新町</t>
    <phoneticPr fontId="8"/>
  </si>
  <si>
    <t>秋津</t>
    <phoneticPr fontId="8"/>
  </si>
  <si>
    <t>東11</t>
  </si>
  <si>
    <t>若葉1～6、広木町、秋津町秋田</t>
  </si>
  <si>
    <t>若葉</t>
    <phoneticPr fontId="8"/>
  </si>
  <si>
    <t>東12</t>
  </si>
  <si>
    <t>新生1・2、水源1・2、栄町、南町</t>
    <phoneticPr fontId="8"/>
  </si>
  <si>
    <t>泉ヶ丘</t>
    <phoneticPr fontId="8"/>
  </si>
  <si>
    <t>東13</t>
  </si>
  <si>
    <t>湖東1～3、健軍1～5、錦ヶ丘、健軍本町、●中央区湖東1</t>
    <rPh sb="25" eb="27">
      <t>コトウ</t>
    </rPh>
    <phoneticPr fontId="8"/>
  </si>
  <si>
    <t>健軍</t>
    <phoneticPr fontId="8"/>
  </si>
  <si>
    <t>東14</t>
  </si>
  <si>
    <t>戸島本町、長嶺南5、戸島西1・2・4～6、7、戸島2～7、小山3・4・7</t>
    <phoneticPr fontId="8"/>
  </si>
  <si>
    <t>託麻東</t>
    <phoneticPr fontId="8"/>
  </si>
  <si>
    <t>東15</t>
  </si>
  <si>
    <t>下江津1～5・7・8、画図所島、江津1～4、画図町大字下江津、画図町大字所島、画図町大字重富、 出水7・8、●中央区江津2</t>
    <phoneticPr fontId="8"/>
  </si>
  <si>
    <t>画図</t>
    <phoneticPr fontId="8"/>
  </si>
  <si>
    <t>⑤</t>
    <phoneticPr fontId="8"/>
  </si>
  <si>
    <t>熊本市
南区</t>
    <rPh sb="0" eb="3">
      <t>クマモトシ</t>
    </rPh>
    <rPh sb="4" eb="6">
      <t>ミナミク</t>
    </rPh>
    <phoneticPr fontId="18"/>
  </si>
  <si>
    <t>南1</t>
  </si>
  <si>
    <t>出仲間1～9、田迎1～6、幸田1・2、馬渡1．2、田井島１、田井島</t>
  </si>
  <si>
    <t>田迎</t>
    <phoneticPr fontId="8"/>
  </si>
  <si>
    <t>南2</t>
  </si>
  <si>
    <t>良町1～5、田井島2・3</t>
  </si>
  <si>
    <t>田迎南</t>
    <phoneticPr fontId="8"/>
  </si>
  <si>
    <t>南3</t>
  </si>
  <si>
    <t>御幸笛田1～8、良町5、御幸西1～4</t>
    <phoneticPr fontId="8"/>
  </si>
  <si>
    <t>御幸</t>
    <phoneticPr fontId="8"/>
  </si>
  <si>
    <t>南4</t>
  </si>
  <si>
    <t>上ノ郷1・2、近見町、近見1～4・6、日吉1・2、平田1・2、刈草1、江越1・2、十禅寺2</t>
    <phoneticPr fontId="8"/>
  </si>
  <si>
    <t>日吉・日吉東</t>
    <phoneticPr fontId="8"/>
  </si>
  <si>
    <t>南5</t>
  </si>
  <si>
    <t>野口1～4、薄場町、薄場1～3、島町1～3、鳶町1、刈草2・3、合志2・3、白藤1・3・4</t>
    <phoneticPr fontId="8"/>
  </si>
  <si>
    <t>力合</t>
    <phoneticPr fontId="8"/>
  </si>
  <si>
    <t>南6</t>
  </si>
  <si>
    <t>近見7・8、南高江1～4、合志1、白藤2</t>
  </si>
  <si>
    <t>城南</t>
    <phoneticPr fontId="8"/>
  </si>
  <si>
    <t>南7</t>
  </si>
  <si>
    <t>川尻1・2・4～6、八幡5～11、野田1～3、元三町1～3、南高江6・7</t>
    <phoneticPr fontId="8"/>
  </si>
  <si>
    <t>川尻</t>
    <phoneticPr fontId="8"/>
  </si>
  <si>
    <t>南8</t>
  </si>
  <si>
    <t>砂原町、八分字町、孫代町、土河原町、浜口町</t>
    <phoneticPr fontId="8"/>
  </si>
  <si>
    <t>飽田東</t>
    <phoneticPr fontId="8"/>
  </si>
  <si>
    <t>南9</t>
  </si>
  <si>
    <t>54566</t>
    <phoneticPr fontId="8"/>
  </si>
  <si>
    <t>城南町さんさん1・2、宮地</t>
    <rPh sb="0" eb="3">
      <t>ジョウナンマチ</t>
    </rPh>
    <rPh sb="11" eb="13">
      <t>ミヤチ</t>
    </rPh>
    <phoneticPr fontId="8"/>
  </si>
  <si>
    <t>隈庄小</t>
    <phoneticPr fontId="8"/>
  </si>
  <si>
    <t>⑥</t>
    <phoneticPr fontId="8"/>
  </si>
  <si>
    <t>菊池郡</t>
  </si>
  <si>
    <t>菊陽町</t>
  </si>
  <si>
    <t>花立1～3、武蔵ヶ丘北1～3、武蔵ヶ丘１～3、光の森1～7、新山1～３、杉並台１、菊陽町津久礼、菊陽町沖野2・3　久保田・原水・上沖野、★合志市の一部</t>
    <rPh sb="48" eb="51">
      <t>キクヨウマチ</t>
    </rPh>
    <rPh sb="51" eb="53">
      <t>オキノ</t>
    </rPh>
    <rPh sb="57" eb="60">
      <t>クボタ</t>
    </rPh>
    <rPh sb="61" eb="63">
      <t>ハラミズ</t>
    </rPh>
    <rPh sb="64" eb="65">
      <t>カミ</t>
    </rPh>
    <rPh sb="65" eb="67">
      <t>オキノ</t>
    </rPh>
    <rPh sb="69" eb="72">
      <t>コウシシ</t>
    </rPh>
    <rPh sb="73" eb="75">
      <t>イチブ</t>
    </rPh>
    <phoneticPr fontId="8"/>
  </si>
  <si>
    <t>※1</t>
    <phoneticPr fontId="8"/>
  </si>
  <si>
    <t>大津町</t>
    <rPh sb="0" eb="3">
      <t>オオツマチ</t>
    </rPh>
    <phoneticPr fontId="8"/>
  </si>
  <si>
    <t>54567</t>
    <phoneticPr fontId="8"/>
  </si>
  <si>
    <t>室、字大津、字引水、美咲野1～4</t>
    <rPh sb="0" eb="1">
      <t>ムロ</t>
    </rPh>
    <rPh sb="2" eb="3">
      <t>ジ</t>
    </rPh>
    <rPh sb="3" eb="5">
      <t>オオツ</t>
    </rPh>
    <rPh sb="6" eb="7">
      <t>ジ</t>
    </rPh>
    <rPh sb="7" eb="9">
      <t>ヒキミズ</t>
    </rPh>
    <rPh sb="10" eb="13">
      <t>ミサキノ</t>
    </rPh>
    <phoneticPr fontId="8"/>
  </si>
  <si>
    <t>※5</t>
    <phoneticPr fontId="8"/>
  </si>
  <si>
    <t>⑦</t>
    <phoneticPr fontId="8"/>
  </si>
  <si>
    <t>合志市</t>
  </si>
  <si>
    <t>合志市１</t>
  </si>
  <si>
    <t>豊岡、幾久富●菊陽町新山3、杉並台1・2</t>
    <phoneticPr fontId="8"/>
  </si>
  <si>
    <t>合志南・南ヶ丘</t>
    <rPh sb="0" eb="2">
      <t>コウシ</t>
    </rPh>
    <rPh sb="2" eb="3">
      <t>ミナミ</t>
    </rPh>
    <rPh sb="4" eb="7">
      <t>ミナミガオカ</t>
    </rPh>
    <phoneticPr fontId="8"/>
  </si>
  <si>
    <t>合志市２</t>
  </si>
  <si>
    <t>須屋、みずき台、小迫、榎本、新開、東須屋　★北区清水新地4の一部</t>
    <rPh sb="17" eb="18">
      <t>ヒガシ</t>
    </rPh>
    <rPh sb="18" eb="20">
      <t>スヤ</t>
    </rPh>
    <rPh sb="22" eb="24">
      <t>キタク</t>
    </rPh>
    <rPh sb="24" eb="26">
      <t>シミズ</t>
    </rPh>
    <rPh sb="26" eb="28">
      <t>シンチ</t>
    </rPh>
    <rPh sb="30" eb="32">
      <t>イチブ</t>
    </rPh>
    <phoneticPr fontId="8"/>
  </si>
  <si>
    <t>西合志南・西合志東</t>
    <rPh sb="0" eb="3">
      <t>ニシゴウシ</t>
    </rPh>
    <rPh sb="3" eb="4">
      <t>ミナミ</t>
    </rPh>
    <rPh sb="5" eb="8">
      <t>ニシゴウシ</t>
    </rPh>
    <rPh sb="8" eb="9">
      <t>ヒガシ</t>
    </rPh>
    <phoneticPr fontId="8"/>
  </si>
  <si>
    <t>⑧</t>
    <phoneticPr fontId="8"/>
  </si>
  <si>
    <t>上益城郡</t>
    <phoneticPr fontId="8"/>
  </si>
  <si>
    <t>益城町</t>
  </si>
  <si>
    <t>広崎、古閑、惣領、馬水、安永、宮園、木山、辻の城、福富　　★東区桜木6丁目の一部　　　　　　　　　　　　　　　　　　　　　　　　　　　　　　　　　　　　　　　　　　　　　　　　　　　　　　　　　　　　　　　　　　　　　　　　　　　　　</t>
    <rPh sb="0" eb="2">
      <t>ヒロサキ</t>
    </rPh>
    <rPh sb="3" eb="5">
      <t>コガ</t>
    </rPh>
    <rPh sb="6" eb="8">
      <t>ソウリョウ</t>
    </rPh>
    <rPh sb="9" eb="11">
      <t>マミズ</t>
    </rPh>
    <rPh sb="12" eb="14">
      <t>ヤスナガ</t>
    </rPh>
    <rPh sb="15" eb="17">
      <t>ミヤゾノ</t>
    </rPh>
    <rPh sb="18" eb="20">
      <t>キヤマ</t>
    </rPh>
    <rPh sb="21" eb="22">
      <t>ツジ</t>
    </rPh>
    <rPh sb="23" eb="24">
      <t>シロ</t>
    </rPh>
    <rPh sb="25" eb="27">
      <t>フクトミ</t>
    </rPh>
    <phoneticPr fontId="8"/>
  </si>
  <si>
    <t>広安西・広安・益城中央</t>
    <rPh sb="0" eb="2">
      <t>ヒロヤス</t>
    </rPh>
    <rPh sb="2" eb="3">
      <t>ニシ</t>
    </rPh>
    <rPh sb="4" eb="6">
      <t>ヒロヤス</t>
    </rPh>
    <rPh sb="7" eb="9">
      <t>マシキ</t>
    </rPh>
    <rPh sb="9" eb="11">
      <t>チュウオウ</t>
    </rPh>
    <phoneticPr fontId="8"/>
  </si>
  <si>
    <t>合　計</t>
    <rPh sb="0" eb="1">
      <t>ゴウ</t>
    </rPh>
    <rPh sb="2" eb="3">
      <t>ケイ</t>
    </rPh>
    <phoneticPr fontId="18"/>
  </si>
  <si>
    <t>※1　⑥の菊陽町の小校区は「武蔵ヶ丘北・武蔵ヶ丘・菊陽西・菊陽北・菊陽中部」です。</t>
    <rPh sb="5" eb="7">
      <t>キクヨウ</t>
    </rPh>
    <rPh sb="7" eb="8">
      <t>チョウ</t>
    </rPh>
    <rPh sb="9" eb="10">
      <t>ショウ</t>
    </rPh>
    <rPh sb="10" eb="11">
      <t>コウ</t>
    </rPh>
    <rPh sb="11" eb="12">
      <t>ク</t>
    </rPh>
    <phoneticPr fontId="8"/>
  </si>
  <si>
    <t>※2　●印は２市区町にまたがります。</t>
    <phoneticPr fontId="8"/>
  </si>
  <si>
    <t>※3　一般紙折込と手法が相違しますので、必ず予備部数(２％）を加えて納品してください。お申込みはグループ単位になります。</t>
    <phoneticPr fontId="8"/>
  </si>
  <si>
    <t>※4  部数・町丁名などの記載内容は表示期間内であっても、住宅事情等により変更されることがあります</t>
    <phoneticPr fontId="8"/>
  </si>
  <si>
    <t>※5　⑥の大津町の小校区は「室・大津・美咲野」です。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</si>
  <si>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フクワ物流株式会社 リビング新聞折込センター
住所：熊本県上益城郡益城町古閑130-6 ／ TEL：096-287-8001 ／ 担当者：斉藤</t>
    </r>
    <rPh sb="10" eb="12">
      <t>ブツリュウ</t>
    </rPh>
    <rPh sb="12" eb="16">
      <t>カブシキガイシャ</t>
    </rPh>
    <rPh sb="21" eb="23">
      <t>シンブン</t>
    </rPh>
    <rPh sb="23" eb="25">
      <t>オリコミ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</si>
</sst>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sz val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23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right" vertical="center" indent="1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3" fillId="0" borderId="0" xfId="1" applyFont="1" applyAlignment="1"/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4" applyFont="1" applyFill="1" applyBorder="1" applyAlignment="1">
      <alignment horizontal="right" vertical="center"/>
    </xf>
    <xf numFmtId="0" fontId="13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6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wrapText="1"/>
    </xf>
    <xf numFmtId="0" fontId="16" fillId="0" borderId="20" xfId="1" applyFont="1" applyBorder="1" applyAlignment="1">
      <alignment horizontal="center" vertical="center"/>
    </xf>
    <xf numFmtId="49" fontId="16" fillId="0" borderId="20" xfId="1" applyNumberFormat="1" applyFont="1" applyBorder="1" applyAlignment="1">
      <alignment horizontal="center" vertical="center"/>
    </xf>
    <xf numFmtId="38" fontId="20" fillId="0" borderId="23" xfId="3" applyFont="1" applyBorder="1">
      <alignment vertical="center"/>
    </xf>
    <xf numFmtId="38" fontId="16" fillId="0" borderId="20" xfId="3" applyFont="1" applyBorder="1" applyAlignment="1" applyProtection="1">
      <alignment vertical="center"/>
      <protection locked="0"/>
    </xf>
    <xf numFmtId="0" fontId="12" fillId="0" borderId="24" xfId="1" applyFont="1" applyBorder="1" applyAlignment="1" applyProtection="1">
      <alignment vertical="center" wrapText="1" shrinkToFit="1"/>
      <protection locked="0"/>
    </xf>
    <xf numFmtId="0" fontId="12" fillId="0" borderId="25" xfId="1" applyFont="1" applyBorder="1" applyAlignment="1">
      <alignment vertical="center" wrapText="1" shrinkToFit="1"/>
    </xf>
    <xf numFmtId="0" fontId="13" fillId="3" borderId="20" xfId="5" applyFont="1" applyFill="1" applyBorder="1" applyAlignment="1">
      <alignment horizontal="center" vertical="center" shrinkToFit="1"/>
    </xf>
    <xf numFmtId="38" fontId="21" fillId="0" borderId="23" xfId="3" applyFont="1" applyBorder="1">
      <alignment vertical="center"/>
    </xf>
    <xf numFmtId="38" fontId="21" fillId="0" borderId="26" xfId="3" applyFont="1" applyBorder="1">
      <alignment vertical="center"/>
    </xf>
    <xf numFmtId="0" fontId="12" fillId="0" borderId="27" xfId="1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wrapText="1"/>
    </xf>
    <xf numFmtId="0" fontId="16" fillId="0" borderId="30" xfId="1" applyFont="1" applyBorder="1" applyAlignment="1">
      <alignment horizontal="center" vertical="center"/>
    </xf>
    <xf numFmtId="49" fontId="16" fillId="0" borderId="30" xfId="1" applyNumberFormat="1" applyFont="1" applyBorder="1" applyAlignment="1">
      <alignment horizontal="center" vertical="center"/>
    </xf>
    <xf numFmtId="38" fontId="20" fillId="0" borderId="26" xfId="3" applyFont="1" applyBorder="1">
      <alignment vertical="center"/>
    </xf>
    <xf numFmtId="38" fontId="16" fillId="0" borderId="31" xfId="3" applyFont="1" applyBorder="1" applyAlignment="1" applyProtection="1">
      <alignment vertical="center"/>
      <protection locked="0"/>
    </xf>
    <xf numFmtId="0" fontId="12" fillId="0" borderId="32" xfId="1" applyFont="1" applyBorder="1" applyProtection="1">
      <alignment vertical="center"/>
      <protection locked="0"/>
    </xf>
    <xf numFmtId="0" fontId="12" fillId="0" borderId="33" xfId="1" applyFont="1" applyBorder="1" applyAlignment="1" applyProtection="1">
      <alignment vertical="center" shrinkToFit="1"/>
      <protection locked="0"/>
    </xf>
    <xf numFmtId="38" fontId="13" fillId="3" borderId="31" xfId="5" applyNumberFormat="1" applyFont="1" applyFill="1" applyBorder="1" applyAlignment="1">
      <alignment horizontal="center" vertical="center" shrinkToFit="1"/>
    </xf>
    <xf numFmtId="38" fontId="21" fillId="0" borderId="31" xfId="3" applyFont="1" applyBorder="1">
      <alignment vertical="center"/>
    </xf>
    <xf numFmtId="0" fontId="12" fillId="0" borderId="34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49" fontId="16" fillId="0" borderId="31" xfId="1" applyNumberFormat="1" applyFont="1" applyBorder="1" applyAlignment="1">
      <alignment horizontal="center" vertical="center"/>
    </xf>
    <xf numFmtId="0" fontId="13" fillId="3" borderId="31" xfId="5" applyFont="1" applyFill="1" applyBorder="1" applyAlignment="1">
      <alignment horizontal="center" vertical="center" shrinkToFit="1"/>
    </xf>
    <xf numFmtId="0" fontId="13" fillId="3" borderId="30" xfId="5" applyFont="1" applyFill="1" applyBorder="1" applyAlignment="1">
      <alignment horizontal="center" vertical="center" shrinkToFit="1"/>
    </xf>
    <xf numFmtId="38" fontId="12" fillId="3" borderId="29" xfId="6" applyFont="1" applyFill="1" applyBorder="1" applyAlignment="1">
      <alignment horizontal="center"/>
    </xf>
    <xf numFmtId="0" fontId="12" fillId="0" borderId="32" xfId="1" applyFont="1" applyBorder="1" applyAlignment="1" applyProtection="1">
      <alignment vertical="center" shrinkToFit="1"/>
      <protection locked="0"/>
    </xf>
    <xf numFmtId="0" fontId="12" fillId="0" borderId="35" xfId="1" applyFont="1" applyBorder="1" applyAlignment="1">
      <alignment horizontal="center" vertical="center"/>
    </xf>
    <xf numFmtId="0" fontId="12" fillId="0" borderId="36" xfId="5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49" fontId="16" fillId="0" borderId="38" xfId="1" applyNumberFormat="1" applyFont="1" applyBorder="1" applyAlignment="1">
      <alignment horizontal="center" vertical="center"/>
    </xf>
    <xf numFmtId="38" fontId="20" fillId="0" borderId="38" xfId="3" applyFont="1" applyBorder="1">
      <alignment vertical="center"/>
    </xf>
    <xf numFmtId="38" fontId="16" fillId="0" borderId="38" xfId="3" applyFont="1" applyBorder="1" applyAlignment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2" fillId="0" borderId="40" xfId="1" applyFont="1" applyBorder="1" applyAlignment="1" applyProtection="1">
      <alignment vertical="center" shrinkToFit="1"/>
      <protection locked="0"/>
    </xf>
    <xf numFmtId="0" fontId="13" fillId="3" borderId="38" xfId="5" applyFont="1" applyFill="1" applyBorder="1" applyAlignment="1">
      <alignment horizontal="center" vertical="center" shrinkToFit="1"/>
    </xf>
    <xf numFmtId="38" fontId="21" fillId="0" borderId="30" xfId="3" applyFont="1" applyBorder="1">
      <alignment vertical="center"/>
    </xf>
    <xf numFmtId="38" fontId="21" fillId="0" borderId="38" xfId="3" applyFont="1" applyBorder="1">
      <alignment vertical="center"/>
    </xf>
    <xf numFmtId="0" fontId="12" fillId="0" borderId="4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38" fontId="16" fillId="0" borderId="24" xfId="3" applyFont="1" applyBorder="1" applyAlignment="1" applyProtection="1">
      <alignment vertical="center"/>
      <protection locked="0"/>
    </xf>
    <xf numFmtId="0" fontId="12" fillId="0" borderId="24" xfId="1" applyFont="1" applyBorder="1" applyProtection="1">
      <alignment vertical="center"/>
      <protection locked="0"/>
    </xf>
    <xf numFmtId="0" fontId="12" fillId="0" borderId="25" xfId="1" applyFont="1" applyBorder="1" applyAlignment="1" applyProtection="1">
      <alignment vertical="center" shrinkToFit="1"/>
      <protection locked="0"/>
    </xf>
    <xf numFmtId="0" fontId="13" fillId="3" borderId="23" xfId="5" applyFont="1" applyFill="1" applyBorder="1" applyAlignment="1">
      <alignment horizontal="center" vertical="center" shrinkToFit="1"/>
    </xf>
    <xf numFmtId="38" fontId="16" fillId="0" borderId="42" xfId="3" applyFont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vertical="center" wrapText="1" shrinkToFit="1"/>
      <protection locked="0"/>
    </xf>
    <xf numFmtId="0" fontId="12" fillId="0" borderId="33" xfId="1" applyFont="1" applyBorder="1" applyAlignment="1">
      <alignment vertical="center" wrapText="1" shrinkToFit="1"/>
    </xf>
    <xf numFmtId="0" fontId="12" fillId="0" borderId="11" xfId="1" applyFont="1" applyBorder="1" applyAlignment="1">
      <alignment horizontal="center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2" fillId="3" borderId="32" xfId="1" applyFont="1" applyFill="1" applyBorder="1" applyProtection="1">
      <alignment vertical="center"/>
      <protection locked="0"/>
    </xf>
    <xf numFmtId="0" fontId="12" fillId="3" borderId="33" xfId="1" applyFont="1" applyFill="1" applyBorder="1" applyAlignment="1" applyProtection="1">
      <alignment vertical="center" shrinkToFit="1"/>
      <protection locked="0"/>
    </xf>
    <xf numFmtId="38" fontId="16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>
      <alignment horizontal="center" vertical="center"/>
    </xf>
    <xf numFmtId="0" fontId="12" fillId="3" borderId="39" xfId="1" applyFont="1" applyFill="1" applyBorder="1" applyProtection="1">
      <alignment vertical="center"/>
      <protection locked="0"/>
    </xf>
    <xf numFmtId="0" fontId="12" fillId="3" borderId="40" xfId="1" applyFont="1" applyFill="1" applyBorder="1" applyAlignment="1" applyProtection="1">
      <alignment vertical="center" shrinkToFit="1"/>
      <protection locked="0"/>
    </xf>
    <xf numFmtId="38" fontId="13" fillId="3" borderId="38" xfId="5" applyNumberFormat="1" applyFont="1" applyFill="1" applyBorder="1" applyAlignment="1">
      <alignment horizontal="center" vertical="center" shrinkToFit="1"/>
    </xf>
    <xf numFmtId="38" fontId="16" fillId="0" borderId="30" xfId="3" applyFont="1" applyBorder="1" applyAlignment="1" applyProtection="1">
      <alignment vertical="center"/>
      <protection locked="0"/>
    </xf>
    <xf numFmtId="38" fontId="16" fillId="0" borderId="29" xfId="3" applyFont="1" applyBorder="1" applyAlignment="1" applyProtection="1">
      <alignment vertical="center"/>
      <protection locked="0"/>
    </xf>
    <xf numFmtId="49" fontId="16" fillId="0" borderId="29" xfId="1" applyNumberFormat="1" applyFont="1" applyBorder="1" applyAlignment="1">
      <alignment horizontal="center" vertical="center"/>
    </xf>
    <xf numFmtId="38" fontId="16" fillId="0" borderId="43" xfId="3" applyFont="1" applyBorder="1" applyAlignment="1" applyProtection="1">
      <alignment vertical="center"/>
      <protection locked="0"/>
    </xf>
    <xf numFmtId="38" fontId="16" fillId="0" borderId="32" xfId="3" applyFont="1" applyBorder="1" applyAlignment="1" applyProtection="1">
      <alignment vertical="center"/>
      <protection locked="0"/>
    </xf>
    <xf numFmtId="0" fontId="12" fillId="0" borderId="45" xfId="1" applyFont="1" applyBorder="1" applyAlignment="1">
      <alignment horizontal="center" vertical="center"/>
    </xf>
    <xf numFmtId="49" fontId="16" fillId="0" borderId="23" xfId="1" applyNumberFormat="1" applyFont="1" applyBorder="1" applyAlignment="1">
      <alignment horizontal="center" vertical="center"/>
    </xf>
    <xf numFmtId="38" fontId="16" fillId="0" borderId="46" xfId="3" applyFont="1" applyBorder="1" applyAlignment="1" applyProtection="1">
      <alignment vertical="center"/>
      <protection locked="0"/>
    </xf>
    <xf numFmtId="0" fontId="12" fillId="0" borderId="35" xfId="1" applyFont="1" applyBorder="1" applyAlignment="1">
      <alignment horizontal="center" vertical="center" wrapText="1"/>
    </xf>
    <xf numFmtId="38" fontId="13" fillId="3" borderId="30" xfId="5" applyNumberFormat="1" applyFont="1" applyFill="1" applyBorder="1" applyAlignment="1">
      <alignment horizontal="center" vertical="center" shrinkToFit="1"/>
    </xf>
    <xf numFmtId="0" fontId="12" fillId="0" borderId="33" xfId="1" applyFont="1" applyBorder="1" applyAlignment="1" applyProtection="1">
      <alignment vertical="center" wrapText="1"/>
      <protection locked="0"/>
    </xf>
    <xf numFmtId="38" fontId="16" fillId="0" borderId="32" xfId="3" applyFont="1" applyFill="1" applyBorder="1" applyAlignment="1" applyProtection="1">
      <alignment vertical="center"/>
      <protection locked="0"/>
    </xf>
    <xf numFmtId="0" fontId="12" fillId="0" borderId="35" xfId="5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47" xfId="5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6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vertical="center" wrapText="1" shrinkToFit="1"/>
      <protection locked="0"/>
    </xf>
    <xf numFmtId="0" fontId="12" fillId="0" borderId="40" xfId="1" applyFont="1" applyBorder="1" applyAlignment="1">
      <alignment vertical="center" wrapText="1" shrinkToFit="1"/>
    </xf>
    <xf numFmtId="38" fontId="12" fillId="0" borderId="48" xfId="1" applyNumberFormat="1" applyFont="1" applyBorder="1" applyAlignment="1">
      <alignment horizontal="center" vertical="center"/>
    </xf>
    <xf numFmtId="38" fontId="12" fillId="0" borderId="28" xfId="5" applyNumberFormat="1" applyFont="1" applyBorder="1" applyAlignment="1">
      <alignment horizontal="center" vertical="center" shrinkToFit="1"/>
    </xf>
    <xf numFmtId="38" fontId="12" fillId="0" borderId="29" xfId="1" applyNumberFormat="1" applyFont="1" applyBorder="1" applyAlignment="1">
      <alignment horizontal="center" wrapText="1"/>
    </xf>
    <xf numFmtId="38" fontId="16" fillId="0" borderId="26" xfId="1" applyNumberFormat="1" applyFont="1" applyBorder="1" applyAlignment="1">
      <alignment horizontal="center" vertical="center"/>
    </xf>
    <xf numFmtId="49" fontId="16" fillId="0" borderId="26" xfId="1" applyNumberFormat="1" applyFont="1" applyBorder="1" applyAlignment="1">
      <alignment horizontal="center" vertical="center"/>
    </xf>
    <xf numFmtId="38" fontId="16" fillId="0" borderId="26" xfId="3" applyFont="1" applyBorder="1" applyAlignment="1" applyProtection="1">
      <alignment vertical="center"/>
      <protection locked="0"/>
    </xf>
    <xf numFmtId="0" fontId="12" fillId="0" borderId="43" xfId="1" applyFont="1" applyBorder="1" applyProtection="1">
      <alignment vertical="center"/>
      <protection locked="0"/>
    </xf>
    <xf numFmtId="0" fontId="12" fillId="0" borderId="49" xfId="1" applyFont="1" applyBorder="1" applyAlignment="1" applyProtection="1">
      <alignment vertical="center" shrinkToFit="1"/>
      <protection locked="0"/>
    </xf>
    <xf numFmtId="0" fontId="13" fillId="3" borderId="29" xfId="5" applyFont="1" applyFill="1" applyBorder="1" applyAlignment="1">
      <alignment horizontal="center" vertical="center" shrinkToFit="1"/>
    </xf>
    <xf numFmtId="38" fontId="12" fillId="0" borderId="34" xfId="1" applyNumberFormat="1" applyFont="1" applyBorder="1" applyAlignment="1">
      <alignment horizontal="center" vertical="center"/>
    </xf>
    <xf numFmtId="38" fontId="16" fillId="0" borderId="31" xfId="1" applyNumberFormat="1" applyFont="1" applyBorder="1" applyAlignment="1">
      <alignment horizontal="center" vertical="center"/>
    </xf>
    <xf numFmtId="38" fontId="12" fillId="0" borderId="27" xfId="1" applyNumberFormat="1" applyFont="1" applyBorder="1" applyAlignment="1">
      <alignment horizontal="center" vertical="center"/>
    </xf>
    <xf numFmtId="38" fontId="16" fillId="0" borderId="30" xfId="1" applyNumberFormat="1" applyFont="1" applyBorder="1" applyAlignment="1">
      <alignment horizontal="center" vertical="center"/>
    </xf>
    <xf numFmtId="38" fontId="12" fillId="0" borderId="35" xfId="1" applyNumberFormat="1" applyFont="1" applyBorder="1" applyAlignment="1">
      <alignment horizontal="center" vertical="center" wrapText="1"/>
    </xf>
    <xf numFmtId="38" fontId="20" fillId="0" borderId="31" xfId="3" applyFont="1" applyBorder="1">
      <alignment vertical="center"/>
    </xf>
    <xf numFmtId="0" fontId="13" fillId="3" borderId="26" xfId="5" applyFont="1" applyFill="1" applyBorder="1" applyAlignment="1">
      <alignment horizontal="center" vertical="center" shrinkToFit="1"/>
    </xf>
    <xf numFmtId="38" fontId="12" fillId="0" borderId="11" xfId="1" applyNumberFormat="1" applyFont="1" applyBorder="1" applyAlignment="1">
      <alignment horizontal="center" vertical="center"/>
    </xf>
    <xf numFmtId="38" fontId="12" fillId="0" borderId="29" xfId="1" applyNumberFormat="1" applyFont="1" applyBorder="1" applyAlignment="1">
      <alignment horizontal="center" vertical="center" wrapText="1"/>
    </xf>
    <xf numFmtId="38" fontId="16" fillId="0" borderId="46" xfId="1" applyNumberFormat="1" applyFont="1" applyBorder="1" applyAlignment="1">
      <alignment horizontal="center" vertical="center"/>
    </xf>
    <xf numFmtId="38" fontId="20" fillId="0" borderId="32" xfId="3" applyFont="1" applyBorder="1">
      <alignment vertical="center"/>
    </xf>
    <xf numFmtId="38" fontId="12" fillId="3" borderId="50" xfId="1" applyNumberFormat="1" applyFont="1" applyFill="1" applyBorder="1" applyAlignment="1">
      <alignment horizontal="center" vertical="center"/>
    </xf>
    <xf numFmtId="0" fontId="12" fillId="0" borderId="51" xfId="1" applyFont="1" applyBorder="1" applyProtection="1">
      <alignment vertical="center"/>
      <protection locked="0"/>
    </xf>
    <xf numFmtId="0" fontId="12" fillId="0" borderId="35" xfId="1" applyFont="1" applyBorder="1" applyAlignment="1" applyProtection="1">
      <alignment vertical="center" shrinkToFit="1"/>
      <protection locked="0"/>
    </xf>
    <xf numFmtId="38" fontId="12" fillId="0" borderId="18" xfId="1" applyNumberFormat="1" applyFont="1" applyBorder="1" applyAlignment="1">
      <alignment horizontal="center" vertical="center" shrinkToFit="1"/>
    </xf>
    <xf numFmtId="38" fontId="12" fillId="0" borderId="18" xfId="5" applyNumberFormat="1" applyFont="1" applyBorder="1" applyAlignment="1">
      <alignment horizontal="center" vertical="center" shrinkToFit="1"/>
    </xf>
    <xf numFmtId="38" fontId="12" fillId="0" borderId="20" xfId="1" applyNumberFormat="1" applyFont="1" applyBorder="1" applyAlignment="1">
      <alignment horizontal="center" vertical="center"/>
    </xf>
    <xf numFmtId="38" fontId="16" fillId="0" borderId="20" xfId="1" applyNumberFormat="1" applyFont="1" applyBorder="1" applyAlignment="1">
      <alignment horizontal="center" vertical="center" shrinkToFit="1"/>
    </xf>
    <xf numFmtId="49" fontId="16" fillId="0" borderId="20" xfId="1" applyNumberFormat="1" applyFont="1" applyBorder="1" applyAlignment="1">
      <alignment horizontal="center" vertical="center" shrinkToFit="1"/>
    </xf>
    <xf numFmtId="38" fontId="20" fillId="0" borderId="20" xfId="3" applyFont="1" applyBorder="1">
      <alignment vertical="center"/>
    </xf>
    <xf numFmtId="0" fontId="12" fillId="0" borderId="24" xfId="1" applyFont="1" applyBorder="1" applyAlignment="1" applyProtection="1">
      <alignment horizontal="left" vertical="center" wrapText="1" shrinkToFit="1"/>
      <protection locked="0"/>
    </xf>
    <xf numFmtId="0" fontId="12" fillId="0" borderId="25" xfId="1" applyFont="1" applyBorder="1" applyAlignment="1" applyProtection="1">
      <alignment horizontal="left" vertical="center" wrapText="1" shrinkToFit="1"/>
      <protection locked="0"/>
    </xf>
    <xf numFmtId="38" fontId="12" fillId="0" borderId="15" xfId="1" applyNumberFormat="1" applyFont="1" applyBorder="1" applyAlignment="1">
      <alignment horizontal="center" vertical="center" shrinkToFit="1"/>
    </xf>
    <xf numFmtId="38" fontId="12" fillId="0" borderId="36" xfId="5" applyNumberFormat="1" applyFont="1" applyBorder="1" applyAlignment="1">
      <alignment horizontal="center" vertical="center" shrinkToFit="1"/>
    </xf>
    <xf numFmtId="38" fontId="12" fillId="0" borderId="37" xfId="1" applyNumberFormat="1" applyFont="1" applyBorder="1" applyAlignment="1">
      <alignment horizontal="center" vertical="center"/>
    </xf>
    <xf numFmtId="38" fontId="16" fillId="0" borderId="38" xfId="1" applyNumberFormat="1" applyFont="1" applyBorder="1" applyAlignment="1">
      <alignment horizontal="center" vertical="center" shrinkToFit="1"/>
    </xf>
    <xf numFmtId="49" fontId="16" fillId="0" borderId="38" xfId="1" applyNumberFormat="1" applyFont="1" applyBorder="1" applyAlignment="1">
      <alignment horizontal="center" vertical="center" shrinkToFit="1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0" fontId="12" fillId="0" borderId="35" xfId="1" applyFont="1" applyBorder="1" applyAlignment="1" applyProtection="1">
      <alignment horizontal="left" vertical="center" shrinkToFit="1"/>
      <protection locked="0"/>
    </xf>
    <xf numFmtId="38" fontId="21" fillId="0" borderId="29" xfId="3" applyFont="1" applyBorder="1">
      <alignment vertical="center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shrinkToFit="1"/>
    </xf>
    <xf numFmtId="38" fontId="16" fillId="0" borderId="21" xfId="3" applyFont="1" applyBorder="1" applyAlignment="1" applyProtection="1">
      <alignment vertical="center"/>
      <protection locked="0"/>
    </xf>
    <xf numFmtId="0" fontId="12" fillId="3" borderId="24" xfId="1" applyFont="1" applyFill="1" applyBorder="1" applyAlignment="1" applyProtection="1">
      <alignment horizontal="left" vertical="center"/>
      <protection locked="0"/>
    </xf>
    <xf numFmtId="0" fontId="12" fillId="3" borderId="25" xfId="1" applyFont="1" applyFill="1" applyBorder="1" applyAlignment="1" applyProtection="1">
      <alignment horizontal="left" vertical="center" shrinkToFit="1"/>
      <protection locked="0"/>
    </xf>
    <xf numFmtId="38" fontId="13" fillId="3" borderId="23" xfId="5" applyNumberFormat="1" applyFont="1" applyFill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shrinkToFit="1"/>
    </xf>
    <xf numFmtId="49" fontId="16" fillId="0" borderId="30" xfId="1" applyNumberFormat="1" applyFont="1" applyBorder="1" applyAlignment="1">
      <alignment horizontal="center" vertical="center" shrinkToFit="1"/>
    </xf>
    <xf numFmtId="38" fontId="20" fillId="0" borderId="29" xfId="3" applyFont="1" applyBorder="1">
      <alignment vertical="center"/>
    </xf>
    <xf numFmtId="0" fontId="12" fillId="3" borderId="46" xfId="1" applyFont="1" applyFill="1" applyBorder="1" applyAlignment="1" applyProtection="1">
      <alignment horizontal="left" vertical="center"/>
      <protection locked="0"/>
    </xf>
    <xf numFmtId="0" fontId="12" fillId="3" borderId="52" xfId="1" applyFont="1" applyFill="1" applyBorder="1" applyAlignment="1" applyProtection="1">
      <alignment horizontal="left" vertical="center"/>
      <protection locked="0"/>
    </xf>
    <xf numFmtId="38" fontId="12" fillId="3" borderId="53" xfId="1" applyNumberFormat="1" applyFont="1" applyFill="1" applyBorder="1" applyAlignment="1">
      <alignment horizontal="center" vertical="center" shrinkToFit="1"/>
    </xf>
    <xf numFmtId="0" fontId="12" fillId="0" borderId="53" xfId="5" applyFont="1" applyBorder="1" applyAlignment="1">
      <alignment horizontal="center" vertical="center" shrinkToFit="1"/>
    </xf>
    <xf numFmtId="38" fontId="12" fillId="0" borderId="54" xfId="1" applyNumberFormat="1" applyFont="1" applyBorder="1" applyAlignment="1">
      <alignment horizontal="center" vertical="center" wrapText="1"/>
    </xf>
    <xf numFmtId="38" fontId="16" fillId="3" borderId="55" xfId="1" applyNumberFormat="1" applyFont="1" applyFill="1" applyBorder="1" applyAlignment="1">
      <alignment horizontal="center" vertical="center" shrinkToFit="1"/>
    </xf>
    <xf numFmtId="49" fontId="16" fillId="3" borderId="55" xfId="1" applyNumberFormat="1" applyFont="1" applyFill="1" applyBorder="1" applyAlignment="1">
      <alignment horizontal="center" vertical="center" shrinkToFit="1"/>
    </xf>
    <xf numFmtId="38" fontId="20" fillId="0" borderId="55" xfId="3" applyFont="1" applyBorder="1">
      <alignment vertical="center"/>
    </xf>
    <xf numFmtId="38" fontId="16" fillId="3" borderId="55" xfId="3" applyFont="1" applyFill="1" applyBorder="1" applyAlignment="1">
      <alignment horizontal="right" vertical="center"/>
    </xf>
    <xf numFmtId="0" fontId="12" fillId="3" borderId="56" xfId="1" applyFont="1" applyFill="1" applyBorder="1" applyAlignment="1" applyProtection="1">
      <alignment horizontal="left" vertical="center"/>
      <protection locked="0"/>
    </xf>
    <xf numFmtId="0" fontId="12" fillId="3" borderId="54" xfId="1" applyFont="1" applyFill="1" applyBorder="1" applyAlignment="1" applyProtection="1">
      <alignment horizontal="left" vertical="center"/>
      <protection locked="0"/>
    </xf>
    <xf numFmtId="0" fontId="13" fillId="3" borderId="55" xfId="5" applyFont="1" applyFill="1" applyBorder="1" applyAlignment="1">
      <alignment horizontal="center" vertical="center" shrinkToFit="1"/>
    </xf>
    <xf numFmtId="38" fontId="21" fillId="0" borderId="55" xfId="3" applyFont="1" applyBorder="1">
      <alignment vertical="center"/>
    </xf>
    <xf numFmtId="0" fontId="16" fillId="0" borderId="57" xfId="1" applyFont="1" applyBorder="1" applyAlignment="1">
      <alignment horizontal="center"/>
    </xf>
    <xf numFmtId="0" fontId="12" fillId="0" borderId="57" xfId="5" applyFont="1" applyBorder="1" applyAlignment="1">
      <alignment horizontal="center"/>
    </xf>
    <xf numFmtId="0" fontId="12" fillId="0" borderId="17" xfId="5" applyFont="1" applyBorder="1" applyAlignment="1">
      <alignment horizontal="center"/>
    </xf>
    <xf numFmtId="0" fontId="16" fillId="0" borderId="47" xfId="5" applyFont="1" applyBorder="1" applyAlignment="1">
      <alignment horizontal="center"/>
    </xf>
    <xf numFmtId="38" fontId="9" fillId="0" borderId="47" xfId="3" applyFont="1" applyBorder="1" applyAlignment="1">
      <alignment horizontal="right" shrinkToFit="1"/>
    </xf>
    <xf numFmtId="38" fontId="16" fillId="0" borderId="17" xfId="3" applyFont="1" applyBorder="1" applyAlignment="1">
      <alignment horizontal="right" shrinkToFit="1"/>
    </xf>
    <xf numFmtId="0" fontId="12" fillId="0" borderId="58" xfId="5" applyFont="1" applyBorder="1" applyAlignment="1" applyProtection="1">
      <alignment horizontal="left"/>
      <protection locked="0"/>
    </xf>
    <xf numFmtId="0" fontId="12" fillId="0" borderId="47" xfId="5" applyFont="1" applyBorder="1" applyAlignment="1" applyProtection="1">
      <alignment horizontal="left"/>
      <protection locked="0"/>
    </xf>
    <xf numFmtId="0" fontId="12" fillId="0" borderId="37" xfId="5" applyFont="1" applyBorder="1" applyAlignment="1">
      <alignment horizontal="center"/>
    </xf>
    <xf numFmtId="38" fontId="22" fillId="0" borderId="37" xfId="3" applyFont="1" applyBorder="1" applyAlignment="1">
      <alignment horizontal="right" shrinkToFit="1"/>
    </xf>
    <xf numFmtId="38" fontId="22" fillId="0" borderId="59" xfId="3" applyFont="1" applyBorder="1" applyAlignment="1">
      <alignment horizontal="right" shrinkToFit="1"/>
    </xf>
    <xf numFmtId="0" fontId="12" fillId="0" borderId="0" xfId="1" applyFont="1" applyAlignment="1">
      <alignment horizontal="center" vertical="center"/>
    </xf>
    <xf numFmtId="0" fontId="12" fillId="0" borderId="60" xfId="5" applyFont="1" applyBorder="1" applyAlignment="1">
      <alignment horizontal="center"/>
    </xf>
    <xf numFmtId="0" fontId="12" fillId="0" borderId="0" xfId="5" applyFont="1" applyAlignment="1">
      <alignment horizontal="center"/>
    </xf>
    <xf numFmtId="179" fontId="16" fillId="0" borderId="0" xfId="6" applyNumberFormat="1" applyFont="1" applyBorder="1" applyAlignment="1">
      <alignment horizontal="right"/>
    </xf>
    <xf numFmtId="180" fontId="15" fillId="0" borderId="0" xfId="1" applyNumberFormat="1" applyFont="1" applyAlignment="1"/>
    <xf numFmtId="180" fontId="23" fillId="0" borderId="0" xfId="1" applyNumberFormat="1" applyFont="1" applyAlignment="1">
      <alignment shrinkToFit="1"/>
    </xf>
    <xf numFmtId="180" fontId="15" fillId="0" borderId="0" xfId="1" applyNumberFormat="1" applyFont="1" applyAlignment="1">
      <alignment horizontal="right"/>
    </xf>
    <xf numFmtId="0" fontId="12" fillId="0" borderId="0" xfId="5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vertical="center" shrinkToFit="1"/>
    </xf>
    <xf numFmtId="0" fontId="15" fillId="0" borderId="0" xfId="1" applyFont="1" applyAlignment="1">
      <alignment horizontal="right" vertical="center"/>
    </xf>
    <xf numFmtId="0" fontId="16" fillId="0" borderId="0" xfId="7" applyFont="1" applyAlignment="1">
      <alignment horizontal="center"/>
    </xf>
    <xf numFmtId="0" fontId="12" fillId="0" borderId="0" xfId="7" applyAlignment="1">
      <alignment vertical="center"/>
    </xf>
    <xf numFmtId="38" fontId="16" fillId="0" borderId="0" xfId="8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4" fillId="0" borderId="0" xfId="1" applyFont="1" applyAlignment="1">
      <alignment horizontal="center"/>
    </xf>
    <xf numFmtId="0" fontId="12" fillId="0" borderId="0" xfId="5" applyFont="1" applyAlignment="1">
      <alignment horizontal="left" vertical="center"/>
    </xf>
    <xf numFmtId="0" fontId="14" fillId="0" borderId="0" xfId="1" applyFont="1" applyAlignment="1">
      <alignment horizontal="left" wrapText="1"/>
    </xf>
    <xf numFmtId="0" fontId="24" fillId="0" borderId="0" xfId="1" applyFont="1" applyAlignment="1"/>
  </cellXfs>
  <cellStyles count="9">
    <cellStyle name="桁区切り 2" xfId="3" xr:uid="{A4C0D1F7-CF70-41B6-BFAE-E6832DC4EE48}"/>
    <cellStyle name="桁区切り 2 2" xfId="8" xr:uid="{030A8B52-881E-49AF-8F15-31B9402719AD}"/>
    <cellStyle name="桁区切り 2 4" xfId="4" xr:uid="{9A052DB9-1B9E-4231-98FA-F25871F4F3F7}"/>
    <cellStyle name="桁区切り 3" xfId="6" xr:uid="{E214A0BB-E12B-4091-9E6A-DCAD1C9ADED3}"/>
    <cellStyle name="標準" xfId="0" builtinId="0"/>
    <cellStyle name="標準 15" xfId="5" xr:uid="{40B09B13-8991-4D06-BB14-99130E8B9F68}"/>
    <cellStyle name="標準 2" xfId="1" xr:uid="{07355DAF-9490-4903-95FC-A54D52DC5E5D}"/>
    <cellStyle name="標準 2 2" xfId="7" xr:uid="{A64EE4C5-83D2-42B5-A018-D106B144E3FB}"/>
    <cellStyle name="標準 2 3" xfId="2" xr:uid="{D84489D6-4EEF-4F3D-B483-20C93B4AC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870857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A3B4ED-DCF6-4466-8346-1FC179699078}"/>
            </a:ext>
          </a:extLst>
        </xdr:cNvPr>
        <xdr:cNvCxnSpPr/>
      </xdr:nvCxnSpPr>
      <xdr:spPr>
        <a:xfrm>
          <a:off x="9429077" y="1085850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55388</xdr:colOff>
      <xdr:row>5</xdr:row>
      <xdr:rowOff>2721</xdr:rowOff>
    </xdr:from>
    <xdr:to>
      <xdr:col>11</xdr:col>
      <xdr:colOff>873578</xdr:colOff>
      <xdr:row>5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9723C83-2930-4653-B4FD-E8D4755A352C}"/>
            </a:ext>
          </a:extLst>
        </xdr:cNvPr>
        <xdr:cNvCxnSpPr/>
      </xdr:nvCxnSpPr>
      <xdr:spPr>
        <a:xfrm>
          <a:off x="9431798" y="1793421"/>
          <a:ext cx="44243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58111</xdr:colOff>
      <xdr:row>7</xdr:row>
      <xdr:rowOff>5437</xdr:rowOff>
    </xdr:from>
    <xdr:to>
      <xdr:col>11</xdr:col>
      <xdr:colOff>876301</xdr:colOff>
      <xdr:row>7</xdr:row>
      <xdr:rowOff>5437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19B0E7E-4082-4914-9AC5-763288E90EA7}"/>
            </a:ext>
          </a:extLst>
        </xdr:cNvPr>
        <xdr:cNvCxnSpPr/>
      </xdr:nvCxnSpPr>
      <xdr:spPr>
        <a:xfrm>
          <a:off x="9426901" y="2502892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60834</xdr:colOff>
      <xdr:row>5</xdr:row>
      <xdr:rowOff>348342</xdr:rowOff>
    </xdr:from>
    <xdr:to>
      <xdr:col>11</xdr:col>
      <xdr:colOff>879024</xdr:colOff>
      <xdr:row>5</xdr:row>
      <xdr:rowOff>348342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D4F3682-7467-49E7-ABA9-E3514F250CEB}"/>
            </a:ext>
          </a:extLst>
        </xdr:cNvPr>
        <xdr:cNvCxnSpPr/>
      </xdr:nvCxnSpPr>
      <xdr:spPr>
        <a:xfrm>
          <a:off x="9429624" y="2140947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102870</xdr:colOff>
      <xdr:row>81</xdr:row>
      <xdr:rowOff>171557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D78DD745-2690-4762-9F52-E062A2895EA5}"/>
            </a:ext>
          </a:extLst>
        </xdr:cNvPr>
        <xdr:cNvSpPr txBox="1">
          <a:spLocks noChangeArrowheads="1"/>
        </xdr:cNvSpPr>
      </xdr:nvSpPr>
      <xdr:spPr bwMode="auto">
        <a:xfrm>
          <a:off x="4181475" y="212788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87630</xdr:colOff>
      <xdr:row>81</xdr:row>
      <xdr:rowOff>171345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C841C57-5D85-4F47-B787-F78BFD644A7D}"/>
            </a:ext>
          </a:extLst>
        </xdr:cNvPr>
        <xdr:cNvSpPr txBox="1">
          <a:spLocks noChangeArrowheads="1"/>
        </xdr:cNvSpPr>
      </xdr:nvSpPr>
      <xdr:spPr bwMode="auto">
        <a:xfrm>
          <a:off x="4181475" y="212788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81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1B1AB3A-900C-442F-A724-B99972294275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81</xdr:row>
      <xdr:rowOff>0</xdr:rowOff>
    </xdr:from>
    <xdr:to>
      <xdr:col>5</xdr:col>
      <xdr:colOff>752720</xdr:colOff>
      <xdr:row>81</xdr:row>
      <xdr:rowOff>158468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5B47471-7973-4EF7-86D6-5879E846E432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752720</xdr:colOff>
      <xdr:row>81</xdr:row>
      <xdr:rowOff>158468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1C04ED60-DC01-4703-8DAE-A7D13047F81A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749114</xdr:colOff>
      <xdr:row>81</xdr:row>
      <xdr:rowOff>158468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23DDF26-E491-49C3-B1A1-10701EDF29EA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749114</xdr:colOff>
      <xdr:row>81</xdr:row>
      <xdr:rowOff>158468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F943010D-B73C-4C60-B8D1-15D1A541BE5A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756081</xdr:colOff>
      <xdr:row>81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D97D445-78FA-4011-9C6F-5C117B668C9D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756081</xdr:colOff>
      <xdr:row>81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FB44A94-BF6B-4166-998F-CD507DE501D3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6</xdr:col>
      <xdr:colOff>362848</xdr:colOff>
      <xdr:row>81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14362E0-2C73-4467-8D2F-EFDAF14DE612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6</xdr:col>
      <xdr:colOff>362848</xdr:colOff>
      <xdr:row>81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16CB207A-E8DD-4847-AFBA-F6D546622B94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754380</xdr:colOff>
      <xdr:row>81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4FE4FB-3AA4-4EB4-80D1-E4EF40019534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754380</xdr:colOff>
      <xdr:row>81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33EABBF-37A4-448C-9A34-629B0A62263D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7</xdr:col>
      <xdr:colOff>488917</xdr:colOff>
      <xdr:row>81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3CF4CC7-34DD-4E3D-8B2D-436619FC09CA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7</xdr:col>
      <xdr:colOff>488917</xdr:colOff>
      <xdr:row>81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E4053C75-0406-4715-A262-1DF2A72377E0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30187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48836DCB-0172-4D73-862A-BF2076976F06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30186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497DB394-FB6F-482A-9F73-B618B623F7CB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19233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F3496C93-8F51-4F57-97FB-A842EC20653B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30186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9AC36B09-F3F9-4E63-A735-5295DE75498F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313632</xdr:colOff>
      <xdr:row>78</xdr:row>
      <xdr:rowOff>19234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5494DF44-025D-489B-BB14-2D1112C9387A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2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30186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E46CF309-774D-46F1-B5CF-12C4216F758F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30188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6056BB4E-E622-4D6E-A5B1-4C63AF33676C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30187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855477C1-4A24-4F47-9BC0-51EA9637C8DF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19233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47C0B020-8B44-47E2-A5EB-9FDC9CA5F1AD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30186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F7600647-0748-49AC-90D0-878F41DC1A5C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30186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D1EBE655-6655-4687-A97C-BEBD34B69A64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64823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E16DCCF3-1FDB-4D97-B845-48663FB5FBB8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64822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E69C54CA-CF9F-427D-9EA8-944546F44E9C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53869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21DBF0E1-CD6E-4B89-9DD2-57E5F5AEBE84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64822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BCB75666-D6E9-4415-8857-140F68B2E8C6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313633</xdr:colOff>
      <xdr:row>78</xdr:row>
      <xdr:rowOff>53870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916D1DB0-8385-4026-945A-545F7D2AB271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3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64822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AA9A4A4B-73DA-4319-942F-ADEE1D8F7C2E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64824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BBCB4D6E-BDF9-4FA8-9511-B5CA731B7607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64823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ECB391A7-2AF4-4E65-971E-FF9C75700EF6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53869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87985969-DCDE-4539-A2A6-5622B56FBFC1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64822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41CCAD8D-E8E9-40B0-BC97-C5600836008C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64822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2159E147-462D-47E2-8A7B-967F8938A4A7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72915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2768910-3125-4647-8E22-733BB1540FF3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CCD60E44-12C3-4FB8-9E0A-0ED00F75CD47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60056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3C5515CF-4B60-442D-A7D9-D9B340C88BDC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A38F125A-DA40-48C6-9184-E10CD8C1E9EA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313632</xdr:colOff>
      <xdr:row>78</xdr:row>
      <xdr:rowOff>60057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B2AB026B-244C-474B-BBFF-88714E70EF94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2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25C61DCC-655F-4E9A-8E61-CF56913D5076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72916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F215E87E-6E37-43CD-8E56-0B96B8D20529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72915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E8CC3A24-EFD9-4FB5-ABE2-37B7D89D8E12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60056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F09433AF-267F-4FF1-A4B6-DA214BA47CF8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72914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F54821B5-1719-48C2-A5B6-8456B8D5B2B0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72914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DE1F9B46-7630-4C58-B9B8-B50CEBA9FD56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76916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B9D6DDFA-8542-47E8-B017-F5A1A44353B7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4D3F6751-3BFC-4BB4-8591-F532FB1AEC28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56437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98DC4C21-9A69-4DFE-A9F1-E03E668FD2E5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1DD5843-27D1-4801-9B5E-105CD53AF4DD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12</xdr:col>
      <xdr:colOff>114299</xdr:colOff>
      <xdr:row>79</xdr:row>
      <xdr:rowOff>56437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3C6FD272-243B-4EFD-B6DB-EF583285FD4E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419099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D6AC5E35-91B0-4368-A0B4-965972249ECF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76916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FE8E8810-7FDC-4789-94D3-EE22A886ACFF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76915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718E571C-C5CB-451F-A185-F5ECCAFCFA56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78</xdr:row>
      <xdr:rowOff>0</xdr:rowOff>
    </xdr:from>
    <xdr:to>
      <xdr:col>10</xdr:col>
      <xdr:colOff>609600</xdr:colOff>
      <xdr:row>79</xdr:row>
      <xdr:rowOff>56437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2789562B-3AEC-4B7A-9964-7E7570B39CD3}"/>
            </a:ext>
          </a:extLst>
        </xdr:cNvPr>
        <xdr:cNvSpPr txBox="1">
          <a:spLocks noChangeArrowheads="1"/>
        </xdr:cNvSpPr>
      </xdr:nvSpPr>
      <xdr:spPr bwMode="auto">
        <a:xfrm>
          <a:off x="12753975" y="20593050"/>
          <a:ext cx="114300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76915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80EEBAAD-A7F7-44FF-B70F-DA50C3644327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76915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F26268C4-2B72-4A95-9992-E12A3A7A36E8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47605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48ED66D9-53F4-4387-A71E-1061DEF7E0D3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47604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26F70EC5-1E8F-48D2-924C-FBE39D7BF0A4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27126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B48014F7-B3E9-4002-AAE7-DF11FADE06DA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47604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130B40B5-728A-464F-AB58-7A36CBA47F86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12</xdr:col>
      <xdr:colOff>114299</xdr:colOff>
      <xdr:row>79</xdr:row>
      <xdr:rowOff>27126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2AD1AB64-78AA-40BF-B959-6FE38B47DD9D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419099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47605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7EAD7719-30B2-4DD2-9D47-E908AD611B9C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47604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5B9E5C5F-1BE1-4378-9BAA-D70B0582397B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78</xdr:row>
      <xdr:rowOff>0</xdr:rowOff>
    </xdr:from>
    <xdr:to>
      <xdr:col>10</xdr:col>
      <xdr:colOff>609600</xdr:colOff>
      <xdr:row>79</xdr:row>
      <xdr:rowOff>27126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2FB23AE7-B005-4C05-9666-0CD848BC5E6F}"/>
            </a:ext>
          </a:extLst>
        </xdr:cNvPr>
        <xdr:cNvSpPr txBox="1">
          <a:spLocks noChangeArrowheads="1"/>
        </xdr:cNvSpPr>
      </xdr:nvSpPr>
      <xdr:spPr bwMode="auto">
        <a:xfrm>
          <a:off x="12753975" y="20593050"/>
          <a:ext cx="114300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47604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21FC4ED0-FD4F-4428-8E25-858A42631C66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47604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CD9781A7-AF72-4FE6-B49E-64563BC4D0FE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530679</xdr:colOff>
      <xdr:row>75</xdr:row>
      <xdr:rowOff>151380</xdr:rowOff>
    </xdr:from>
    <xdr:to>
      <xdr:col>12</xdr:col>
      <xdr:colOff>568</xdr:colOff>
      <xdr:row>82</xdr:row>
      <xdr:rowOff>149558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2A05C82-52BF-4918-BC9C-D85B76B594F1}"/>
            </a:ext>
          </a:extLst>
        </xdr:cNvPr>
        <xdr:cNvGrpSpPr>
          <a:grpSpLocks noChangeAspect="1"/>
        </xdr:cNvGrpSpPr>
      </xdr:nvGrpSpPr>
      <xdr:grpSpPr>
        <a:xfrm>
          <a:off x="11655879" y="20170209"/>
          <a:ext cx="2223975" cy="1598378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C13CD1AF-11C6-8FCE-8CA0-DA07135EDE8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7BAC03D4-31B7-8B02-F6DB-95D842437F4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D1599BAE-ED80-0A87-1997-BB12926C4E69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8A2C790-53A0-218D-E9B7-CAF41052868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5163FDA1-3905-D68B-2CF1-C2B2E39D02D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240CC8D9-BF79-4732-A47E-DB6A107165FF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E33A6DB2-360B-470C-BCCB-BAAF4BE25838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114300</xdr:colOff>
      <xdr:row>39</xdr:row>
      <xdr:rowOff>36449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86A1EA35-BBEA-4737-8E06-496F6E3D76E0}"/>
            </a:ext>
          </a:extLst>
        </xdr:cNvPr>
        <xdr:cNvSpPr txBox="1">
          <a:spLocks noChangeArrowheads="1"/>
        </xdr:cNvSpPr>
      </xdr:nvSpPr>
      <xdr:spPr bwMode="auto">
        <a:xfrm>
          <a:off x="13858875" y="107823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114300</xdr:colOff>
      <xdr:row>39</xdr:row>
      <xdr:rowOff>36449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ED491300-7CF4-48D0-A1ED-367A3CDE1D8F}"/>
            </a:ext>
          </a:extLst>
        </xdr:cNvPr>
        <xdr:cNvSpPr txBox="1">
          <a:spLocks noChangeArrowheads="1"/>
        </xdr:cNvSpPr>
      </xdr:nvSpPr>
      <xdr:spPr bwMode="auto">
        <a:xfrm>
          <a:off x="13858875" y="107823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41</xdr:row>
      <xdr:rowOff>19050</xdr:rowOff>
    </xdr:from>
    <xdr:to>
      <xdr:col>15</xdr:col>
      <xdr:colOff>44583</xdr:colOff>
      <xdr:row>41</xdr:row>
      <xdr:rowOff>63119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54BE09F5-8AB9-4085-9A9A-568F7762A6AB}"/>
            </a:ext>
          </a:extLst>
        </xdr:cNvPr>
        <xdr:cNvSpPr txBox="1">
          <a:spLocks noChangeArrowheads="1"/>
        </xdr:cNvSpPr>
      </xdr:nvSpPr>
      <xdr:spPr bwMode="auto">
        <a:xfrm>
          <a:off x="13858875" y="1129284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41</xdr:row>
      <xdr:rowOff>19050</xdr:rowOff>
    </xdr:from>
    <xdr:to>
      <xdr:col>15</xdr:col>
      <xdr:colOff>44583</xdr:colOff>
      <xdr:row>41</xdr:row>
      <xdr:rowOff>63119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BC96862D-915F-4957-A99E-18BD9EF06292}"/>
            </a:ext>
          </a:extLst>
        </xdr:cNvPr>
        <xdr:cNvSpPr txBox="1">
          <a:spLocks noChangeArrowheads="1"/>
        </xdr:cNvSpPr>
      </xdr:nvSpPr>
      <xdr:spPr bwMode="auto">
        <a:xfrm>
          <a:off x="13858875" y="1129284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8880D0C-4EB9-4038-974C-2274A7F95A0E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C0DA9867-58C5-498F-9250-CBB16576A176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ED912047-2DD6-416D-8141-8D4719B23B16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B45E32D2-34F1-4326-A6C1-37049881C5E7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61DDE05D-0EFA-433B-BEBE-1D52899827A0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2ADB00E1-13D4-466E-A062-37DDBD020611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75F4B1C6-9F01-488C-8B5C-34545B74154D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95EEBF8F-393A-4CEE-8373-98057715686D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0B2F3CB-6447-4792-B649-C3E4938D938B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7C47925C-B086-4C60-B356-CD7ED5E9D846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9F40-6BA3-4E4A-8584-D3653498C5E9}">
  <sheetPr codeName="Sheet32">
    <pageSetUpPr fitToPage="1"/>
  </sheetPr>
  <dimension ref="A1:L83"/>
  <sheetViews>
    <sheetView tabSelected="1" view="pageBreakPreview" zoomScale="70" zoomScaleNormal="100" zoomScaleSheetLayoutView="70" workbookViewId="0">
      <selection activeCell="L9" sqref="L9"/>
    </sheetView>
  </sheetViews>
  <sheetFormatPr defaultColWidth="8.09765625" defaultRowHeight="13.2" x14ac:dyDescent="0.2"/>
  <cols>
    <col min="1" max="1" width="3.69921875" style="9" customWidth="1"/>
    <col min="2" max="2" width="3.59765625" style="9" customWidth="1"/>
    <col min="3" max="3" width="10.5" style="9" customWidth="1"/>
    <col min="4" max="4" width="9.09765625" style="9" customWidth="1"/>
    <col min="5" max="5" width="6.8984375" style="9" customWidth="1"/>
    <col min="6" max="7" width="10.5" style="9" customWidth="1"/>
    <col min="8" max="8" width="68.09765625" style="9" customWidth="1"/>
    <col min="9" max="9" width="22.8984375" style="9" customWidth="1"/>
    <col min="10" max="10" width="15" style="9" customWidth="1"/>
    <col min="11" max="12" width="10.5" style="9" customWidth="1"/>
    <col min="13" max="16384" width="8.09765625" style="9"/>
  </cols>
  <sheetData>
    <row r="1" spans="1:12" s="3" customFormat="1" ht="30" customHeight="1" x14ac:dyDescent="0.45">
      <c r="A1" s="1"/>
      <c r="B1" s="2" t="s">
        <v>0</v>
      </c>
      <c r="D1" s="1"/>
      <c r="E1" s="1"/>
      <c r="F1" s="1"/>
      <c r="G1" s="4" t="s">
        <v>1</v>
      </c>
      <c r="H1" s="5"/>
      <c r="I1" s="1"/>
      <c r="J1" s="6"/>
      <c r="K1" s="7"/>
      <c r="L1" s="8">
        <v>545</v>
      </c>
    </row>
    <row r="2" spans="1:12" ht="27.75" customHeight="1" x14ac:dyDescent="0.2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ht="27.75" customHeight="1" x14ac:dyDescent="0.2">
      <c r="B3" s="19" t="s">
        <v>6</v>
      </c>
      <c r="C3" s="20"/>
      <c r="D3" s="21">
        <f>G75</f>
        <v>0</v>
      </c>
      <c r="E3" s="22"/>
      <c r="F3" s="22"/>
      <c r="G3" s="23" t="s">
        <v>7</v>
      </c>
      <c r="H3" s="24"/>
      <c r="I3" s="25"/>
      <c r="J3" s="17"/>
      <c r="K3" s="26"/>
      <c r="L3" s="27" t="s">
        <v>8</v>
      </c>
    </row>
    <row r="4" spans="1:12" ht="27.75" customHeight="1" x14ac:dyDescent="0.2">
      <c r="B4" s="19" t="s">
        <v>9</v>
      </c>
      <c r="C4" s="20"/>
      <c r="D4" s="28"/>
      <c r="E4" s="29"/>
      <c r="F4" s="29"/>
      <c r="G4" s="30" t="s">
        <v>10</v>
      </c>
      <c r="H4" s="31" t="s">
        <v>11</v>
      </c>
      <c r="I4" s="16" t="s">
        <v>12</v>
      </c>
      <c r="J4" s="17"/>
      <c r="K4" s="17"/>
      <c r="L4" s="32"/>
    </row>
    <row r="5" spans="1:12" ht="27.75" customHeight="1" x14ac:dyDescent="0.2">
      <c r="B5" s="19" t="s">
        <v>13</v>
      </c>
      <c r="C5" s="20"/>
      <c r="D5" s="21">
        <f>ROUND(D3*D4,0)</f>
        <v>0</v>
      </c>
      <c r="E5" s="22"/>
      <c r="F5" s="22"/>
      <c r="G5" s="30" t="s">
        <v>10</v>
      </c>
      <c r="H5" s="24"/>
      <c r="I5" s="25"/>
      <c r="J5" s="17"/>
      <c r="K5" s="17"/>
      <c r="L5" s="32"/>
    </row>
    <row r="6" spans="1:12" ht="27.75" customHeight="1" x14ac:dyDescent="0.2">
      <c r="B6" s="19" t="s">
        <v>14</v>
      </c>
      <c r="C6" s="20"/>
      <c r="D6" s="33"/>
      <c r="E6" s="34"/>
      <c r="F6" s="34"/>
      <c r="G6" s="35"/>
      <c r="H6" s="36" t="s">
        <v>15</v>
      </c>
      <c r="I6" s="16" t="s">
        <v>16</v>
      </c>
      <c r="J6" s="17"/>
      <c r="K6" s="26"/>
      <c r="L6" s="27" t="s">
        <v>8</v>
      </c>
    </row>
    <row r="7" spans="1:12" ht="27.75" customHeight="1" x14ac:dyDescent="0.2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6" t="s">
        <v>19</v>
      </c>
      <c r="J7" s="17"/>
      <c r="K7" s="17"/>
      <c r="L7" s="18"/>
    </row>
    <row r="8" spans="1:12" ht="28.5" customHeight="1" x14ac:dyDescent="0.2">
      <c r="B8" s="43" t="s">
        <v>20</v>
      </c>
      <c r="C8" s="43"/>
      <c r="D8" s="44"/>
      <c r="E8" s="44"/>
      <c r="F8" s="44"/>
      <c r="G8" s="45"/>
      <c r="H8" s="46"/>
      <c r="I8" s="46"/>
      <c r="J8" s="47"/>
      <c r="L8" s="48" t="s">
        <v>21</v>
      </c>
    </row>
    <row r="9" spans="1:12" s="49" customFormat="1" ht="15.75" customHeight="1" x14ac:dyDescent="0.2">
      <c r="B9" s="50"/>
      <c r="H9" s="51"/>
      <c r="I9" s="52"/>
      <c r="J9" s="53"/>
      <c r="L9" s="54" t="s">
        <v>22</v>
      </c>
    </row>
    <row r="10" spans="1:12" s="49" customFormat="1" ht="18" customHeight="1" x14ac:dyDescent="0.2">
      <c r="A10" s="55" t="s">
        <v>23</v>
      </c>
      <c r="B10" s="56" t="s">
        <v>24</v>
      </c>
      <c r="C10" s="57" t="s">
        <v>25</v>
      </c>
      <c r="D10" s="58" t="s">
        <v>26</v>
      </c>
      <c r="E10" s="58" t="s">
        <v>23</v>
      </c>
      <c r="F10" s="59" t="s">
        <v>27</v>
      </c>
      <c r="G10" s="58" t="s">
        <v>28</v>
      </c>
      <c r="H10" s="60" t="s">
        <v>29</v>
      </c>
      <c r="I10" s="61"/>
      <c r="J10" s="62" t="s">
        <v>30</v>
      </c>
      <c r="K10" s="59" t="s">
        <v>31</v>
      </c>
      <c r="L10" s="63" t="s">
        <v>32</v>
      </c>
    </row>
    <row r="11" spans="1:12" s="49" customFormat="1" ht="20.100000000000001" customHeight="1" x14ac:dyDescent="0.2">
      <c r="A11" s="64">
        <v>1</v>
      </c>
      <c r="B11" s="65" t="s">
        <v>33</v>
      </c>
      <c r="C11" s="66" t="s">
        <v>34</v>
      </c>
      <c r="D11" s="67" t="s">
        <v>35</v>
      </c>
      <c r="E11" s="68">
        <v>54501</v>
      </c>
      <c r="F11" s="69">
        <f>K11+L11</f>
        <v>2960</v>
      </c>
      <c r="G11" s="70"/>
      <c r="H11" s="71" t="s">
        <v>36</v>
      </c>
      <c r="I11" s="72"/>
      <c r="J11" s="73" t="s">
        <v>37</v>
      </c>
      <c r="K11" s="74">
        <v>2092</v>
      </c>
      <c r="L11" s="75">
        <v>868</v>
      </c>
    </row>
    <row r="12" spans="1:12" s="49" customFormat="1" ht="20.100000000000001" customHeight="1" x14ac:dyDescent="0.2">
      <c r="A12" s="76">
        <v>2</v>
      </c>
      <c r="B12" s="77"/>
      <c r="C12" s="78"/>
      <c r="D12" s="79" t="s">
        <v>38</v>
      </c>
      <c r="E12" s="80">
        <v>54502</v>
      </c>
      <c r="F12" s="81">
        <f t="shared" ref="F12:F18" si="0">K12+L12</f>
        <v>2865</v>
      </c>
      <c r="G12" s="82"/>
      <c r="H12" s="83" t="s">
        <v>39</v>
      </c>
      <c r="I12" s="84"/>
      <c r="J12" s="85" t="s">
        <v>40</v>
      </c>
      <c r="K12" s="86">
        <v>1925</v>
      </c>
      <c r="L12" s="86">
        <v>940</v>
      </c>
    </row>
    <row r="13" spans="1:12" s="49" customFormat="1" ht="20.100000000000001" customHeight="1" x14ac:dyDescent="0.2">
      <c r="A13" s="87">
        <v>3</v>
      </c>
      <c r="B13" s="77"/>
      <c r="C13" s="78"/>
      <c r="D13" s="88" t="s">
        <v>41</v>
      </c>
      <c r="E13" s="89">
        <v>54503</v>
      </c>
      <c r="F13" s="81">
        <f t="shared" si="0"/>
        <v>3320</v>
      </c>
      <c r="G13" s="82"/>
      <c r="H13" s="83" t="s">
        <v>42</v>
      </c>
      <c r="I13" s="84"/>
      <c r="J13" s="85" t="s">
        <v>43</v>
      </c>
      <c r="K13" s="86">
        <v>1988</v>
      </c>
      <c r="L13" s="86">
        <v>1332</v>
      </c>
    </row>
    <row r="14" spans="1:12" s="49" customFormat="1" ht="20.100000000000001" customHeight="1" x14ac:dyDescent="0.2">
      <c r="A14" s="87">
        <v>4</v>
      </c>
      <c r="B14" s="77"/>
      <c r="C14" s="78"/>
      <c r="D14" s="88" t="s">
        <v>44</v>
      </c>
      <c r="E14" s="89">
        <v>54504</v>
      </c>
      <c r="F14" s="81">
        <f t="shared" si="0"/>
        <v>5420</v>
      </c>
      <c r="G14" s="82"/>
      <c r="H14" s="83" t="s">
        <v>45</v>
      </c>
      <c r="I14" s="84"/>
      <c r="J14" s="90" t="s">
        <v>46</v>
      </c>
      <c r="K14" s="86">
        <v>3492</v>
      </c>
      <c r="L14" s="86">
        <v>1928</v>
      </c>
    </row>
    <row r="15" spans="1:12" s="49" customFormat="1" ht="20.100000000000001" customHeight="1" x14ac:dyDescent="0.2">
      <c r="A15" s="87">
        <v>5</v>
      </c>
      <c r="B15" s="77"/>
      <c r="C15" s="78"/>
      <c r="D15" s="88" t="s">
        <v>47</v>
      </c>
      <c r="E15" s="89">
        <v>54505</v>
      </c>
      <c r="F15" s="81">
        <f t="shared" si="0"/>
        <v>2645</v>
      </c>
      <c r="G15" s="82"/>
      <c r="H15" s="83" t="s">
        <v>48</v>
      </c>
      <c r="I15" s="84"/>
      <c r="J15" s="91" t="s">
        <v>49</v>
      </c>
      <c r="K15" s="86">
        <v>1251</v>
      </c>
      <c r="L15" s="86">
        <v>1394</v>
      </c>
    </row>
    <row r="16" spans="1:12" s="49" customFormat="1" ht="20.100000000000001" customHeight="1" x14ac:dyDescent="0.2">
      <c r="A16" s="87">
        <v>6</v>
      </c>
      <c r="B16" s="77"/>
      <c r="C16" s="92">
        <f>SUM(F11:F19)</f>
        <v>27385</v>
      </c>
      <c r="D16" s="88" t="s">
        <v>50</v>
      </c>
      <c r="E16" s="89">
        <v>54506</v>
      </c>
      <c r="F16" s="81">
        <f t="shared" si="0"/>
        <v>5115</v>
      </c>
      <c r="G16" s="82"/>
      <c r="H16" s="93" t="s">
        <v>51</v>
      </c>
      <c r="I16" s="84"/>
      <c r="J16" s="90" t="s">
        <v>52</v>
      </c>
      <c r="K16" s="86">
        <v>3431</v>
      </c>
      <c r="L16" s="86">
        <v>1684</v>
      </c>
    </row>
    <row r="17" spans="1:12" s="49" customFormat="1" ht="20.100000000000001" customHeight="1" x14ac:dyDescent="0.2">
      <c r="A17" s="87">
        <v>7</v>
      </c>
      <c r="B17" s="77"/>
      <c r="C17" s="94"/>
      <c r="D17" s="88" t="s">
        <v>53</v>
      </c>
      <c r="E17" s="89">
        <v>54507</v>
      </c>
      <c r="F17" s="81">
        <f t="shared" si="0"/>
        <v>2415</v>
      </c>
      <c r="G17" s="82"/>
      <c r="H17" s="83" t="s">
        <v>54</v>
      </c>
      <c r="I17" s="84"/>
      <c r="J17" s="90" t="s">
        <v>55</v>
      </c>
      <c r="K17" s="86">
        <v>1266</v>
      </c>
      <c r="L17" s="86">
        <v>1149</v>
      </c>
    </row>
    <row r="18" spans="1:12" s="49" customFormat="1" ht="20.100000000000001" customHeight="1" x14ac:dyDescent="0.2">
      <c r="A18" s="87">
        <v>8</v>
      </c>
      <c r="B18" s="77"/>
      <c r="C18" s="94"/>
      <c r="D18" s="88" t="s">
        <v>56</v>
      </c>
      <c r="E18" s="89">
        <v>54508</v>
      </c>
      <c r="F18" s="81">
        <f t="shared" si="0"/>
        <v>1485</v>
      </c>
      <c r="G18" s="82"/>
      <c r="H18" s="83" t="s">
        <v>57</v>
      </c>
      <c r="I18" s="84"/>
      <c r="J18" s="85" t="s">
        <v>58</v>
      </c>
      <c r="K18" s="86">
        <v>1023</v>
      </c>
      <c r="L18" s="86">
        <v>462</v>
      </c>
    </row>
    <row r="19" spans="1:12" s="49" customFormat="1" ht="20.100000000000001" customHeight="1" x14ac:dyDescent="0.2">
      <c r="A19" s="76">
        <v>9</v>
      </c>
      <c r="B19" s="95"/>
      <c r="C19" s="96"/>
      <c r="D19" s="97" t="s">
        <v>59</v>
      </c>
      <c r="E19" s="98">
        <v>54510</v>
      </c>
      <c r="F19" s="99">
        <f>K19+L19</f>
        <v>1160</v>
      </c>
      <c r="G19" s="100"/>
      <c r="H19" s="101" t="s">
        <v>60</v>
      </c>
      <c r="I19" s="102"/>
      <c r="J19" s="103" t="s">
        <v>61</v>
      </c>
      <c r="K19" s="104">
        <v>666</v>
      </c>
      <c r="L19" s="105">
        <v>494</v>
      </c>
    </row>
    <row r="20" spans="1:12" s="49" customFormat="1" ht="20.100000000000001" customHeight="1" x14ac:dyDescent="0.2">
      <c r="A20" s="106">
        <v>10</v>
      </c>
      <c r="B20" s="65" t="s">
        <v>62</v>
      </c>
      <c r="C20" s="66" t="s">
        <v>63</v>
      </c>
      <c r="D20" s="107" t="s">
        <v>64</v>
      </c>
      <c r="E20" s="68">
        <v>54511</v>
      </c>
      <c r="F20" s="69">
        <f>K20+L20</f>
        <v>1435</v>
      </c>
      <c r="G20" s="108"/>
      <c r="H20" s="109" t="s">
        <v>65</v>
      </c>
      <c r="I20" s="110"/>
      <c r="J20" s="111" t="s">
        <v>66</v>
      </c>
      <c r="K20" s="74">
        <v>467</v>
      </c>
      <c r="L20" s="75">
        <v>968</v>
      </c>
    </row>
    <row r="21" spans="1:12" s="49" customFormat="1" ht="20.100000000000001" customHeight="1" x14ac:dyDescent="0.2">
      <c r="A21" s="76">
        <v>11</v>
      </c>
      <c r="B21" s="77"/>
      <c r="C21" s="78"/>
      <c r="D21" s="79" t="s">
        <v>67</v>
      </c>
      <c r="E21" s="80">
        <v>54512</v>
      </c>
      <c r="F21" s="81">
        <f t="shared" ref="F21:F73" si="1">K21+L21</f>
        <v>2170</v>
      </c>
      <c r="G21" s="112"/>
      <c r="H21" s="83" t="s">
        <v>68</v>
      </c>
      <c r="I21" s="84"/>
      <c r="J21" s="90" t="s">
        <v>69</v>
      </c>
      <c r="K21" s="86">
        <v>552</v>
      </c>
      <c r="L21" s="86">
        <v>1618</v>
      </c>
    </row>
    <row r="22" spans="1:12" s="49" customFormat="1" ht="20.100000000000001" customHeight="1" x14ac:dyDescent="0.2">
      <c r="A22" s="76">
        <v>12</v>
      </c>
      <c r="B22" s="77"/>
      <c r="C22" s="78"/>
      <c r="D22" s="79" t="s">
        <v>70</v>
      </c>
      <c r="E22" s="80">
        <v>54513</v>
      </c>
      <c r="F22" s="81">
        <f t="shared" si="1"/>
        <v>4230</v>
      </c>
      <c r="G22" s="82"/>
      <c r="H22" s="83" t="s">
        <v>71</v>
      </c>
      <c r="I22" s="84"/>
      <c r="J22" s="91" t="s">
        <v>72</v>
      </c>
      <c r="K22" s="86">
        <v>1729</v>
      </c>
      <c r="L22" s="86">
        <v>2501</v>
      </c>
    </row>
    <row r="23" spans="1:12" s="49" customFormat="1" ht="20.100000000000001" customHeight="1" x14ac:dyDescent="0.2">
      <c r="A23" s="76">
        <v>13</v>
      </c>
      <c r="B23" s="77"/>
      <c r="C23" s="78"/>
      <c r="D23" s="79" t="s">
        <v>73</v>
      </c>
      <c r="E23" s="80">
        <v>54514</v>
      </c>
      <c r="F23" s="81">
        <f t="shared" si="1"/>
        <v>1700</v>
      </c>
      <c r="G23" s="82"/>
      <c r="H23" s="113" t="s">
        <v>74</v>
      </c>
      <c r="I23" s="114"/>
      <c r="J23" s="91" t="s">
        <v>75</v>
      </c>
      <c r="K23" s="86">
        <v>851</v>
      </c>
      <c r="L23" s="86">
        <v>849</v>
      </c>
    </row>
    <row r="24" spans="1:12" s="49" customFormat="1" ht="20.100000000000001" customHeight="1" x14ac:dyDescent="0.2">
      <c r="A24" s="115">
        <v>14</v>
      </c>
      <c r="B24" s="77"/>
      <c r="C24" s="92">
        <f>SUM(F20:F26)</f>
        <v>16845</v>
      </c>
      <c r="D24" s="88" t="s">
        <v>76</v>
      </c>
      <c r="E24" s="89">
        <v>54515</v>
      </c>
      <c r="F24" s="81">
        <f t="shared" si="1"/>
        <v>2680</v>
      </c>
      <c r="G24" s="116"/>
      <c r="H24" s="117" t="s">
        <v>77</v>
      </c>
      <c r="I24" s="118"/>
      <c r="J24" s="91" t="s">
        <v>78</v>
      </c>
      <c r="K24" s="86">
        <v>1550</v>
      </c>
      <c r="L24" s="86">
        <v>1130</v>
      </c>
    </row>
    <row r="25" spans="1:12" s="49" customFormat="1" ht="20.100000000000001" customHeight="1" x14ac:dyDescent="0.2">
      <c r="A25" s="87">
        <v>15</v>
      </c>
      <c r="B25" s="77"/>
      <c r="C25" s="94"/>
      <c r="D25" s="88" t="s">
        <v>79</v>
      </c>
      <c r="E25" s="89">
        <v>54516</v>
      </c>
      <c r="F25" s="81">
        <f t="shared" si="1"/>
        <v>2500</v>
      </c>
      <c r="G25" s="119"/>
      <c r="H25" s="83" t="s">
        <v>80</v>
      </c>
      <c r="I25" s="84"/>
      <c r="J25" s="90" t="s">
        <v>81</v>
      </c>
      <c r="K25" s="86">
        <v>1368</v>
      </c>
      <c r="L25" s="86">
        <v>1132</v>
      </c>
    </row>
    <row r="26" spans="1:12" s="49" customFormat="1" ht="20.100000000000001" customHeight="1" x14ac:dyDescent="0.2">
      <c r="A26" s="120">
        <v>16</v>
      </c>
      <c r="B26" s="95"/>
      <c r="C26" s="96"/>
      <c r="D26" s="97" t="s">
        <v>82</v>
      </c>
      <c r="E26" s="98">
        <v>54517</v>
      </c>
      <c r="F26" s="99">
        <f t="shared" si="1"/>
        <v>2130</v>
      </c>
      <c r="G26" s="100"/>
      <c r="H26" s="121" t="s">
        <v>83</v>
      </c>
      <c r="I26" s="122"/>
      <c r="J26" s="123" t="s">
        <v>84</v>
      </c>
      <c r="K26" s="104">
        <v>604</v>
      </c>
      <c r="L26" s="104">
        <v>1526</v>
      </c>
    </row>
    <row r="27" spans="1:12" s="49" customFormat="1" ht="20.100000000000001" customHeight="1" x14ac:dyDescent="0.2">
      <c r="A27" s="106">
        <v>17</v>
      </c>
      <c r="B27" s="65" t="s">
        <v>85</v>
      </c>
      <c r="C27" s="66" t="s">
        <v>86</v>
      </c>
      <c r="D27" s="107" t="s">
        <v>87</v>
      </c>
      <c r="E27" s="68">
        <v>54518</v>
      </c>
      <c r="F27" s="69">
        <f t="shared" si="1"/>
        <v>995</v>
      </c>
      <c r="G27" s="108"/>
      <c r="H27" s="109" t="s">
        <v>88</v>
      </c>
      <c r="I27" s="110"/>
      <c r="J27" s="111" t="s">
        <v>89</v>
      </c>
      <c r="K27" s="74">
        <v>51</v>
      </c>
      <c r="L27" s="74">
        <v>944</v>
      </c>
    </row>
    <row r="28" spans="1:12" s="49" customFormat="1" ht="28.05" customHeight="1" x14ac:dyDescent="0.2">
      <c r="A28" s="76">
        <v>18</v>
      </c>
      <c r="B28" s="77"/>
      <c r="C28" s="78"/>
      <c r="D28" s="79" t="s">
        <v>90</v>
      </c>
      <c r="E28" s="80">
        <v>54519</v>
      </c>
      <c r="F28" s="81">
        <f t="shared" si="1"/>
        <v>1110</v>
      </c>
      <c r="G28" s="124"/>
      <c r="H28" s="113" t="s">
        <v>91</v>
      </c>
      <c r="I28" s="114"/>
      <c r="J28" s="91" t="s">
        <v>92</v>
      </c>
      <c r="K28" s="86">
        <v>98</v>
      </c>
      <c r="L28" s="86">
        <v>1012</v>
      </c>
    </row>
    <row r="29" spans="1:12" s="49" customFormat="1" ht="28.05" customHeight="1" x14ac:dyDescent="0.2">
      <c r="A29" s="76">
        <v>19</v>
      </c>
      <c r="B29" s="77"/>
      <c r="C29" s="78"/>
      <c r="D29" s="79" t="s">
        <v>93</v>
      </c>
      <c r="E29" s="80">
        <v>54520</v>
      </c>
      <c r="F29" s="81">
        <f t="shared" si="1"/>
        <v>1360</v>
      </c>
      <c r="G29" s="124"/>
      <c r="H29" s="113" t="s">
        <v>94</v>
      </c>
      <c r="I29" s="114"/>
      <c r="J29" s="91" t="s">
        <v>95</v>
      </c>
      <c r="K29" s="86">
        <v>229</v>
      </c>
      <c r="L29" s="86">
        <v>1131</v>
      </c>
    </row>
    <row r="30" spans="1:12" s="49" customFormat="1" ht="20.100000000000001" customHeight="1" x14ac:dyDescent="0.2">
      <c r="A30" s="87">
        <v>20</v>
      </c>
      <c r="B30" s="77"/>
      <c r="C30" s="78"/>
      <c r="D30" s="88" t="s">
        <v>96</v>
      </c>
      <c r="E30" s="80">
        <v>54521</v>
      </c>
      <c r="F30" s="81">
        <f t="shared" si="1"/>
        <v>3790</v>
      </c>
      <c r="G30" s="82"/>
      <c r="H30" s="117" t="s">
        <v>97</v>
      </c>
      <c r="I30" s="118"/>
      <c r="J30" s="90" t="s">
        <v>98</v>
      </c>
      <c r="K30" s="86">
        <v>1017</v>
      </c>
      <c r="L30" s="86">
        <v>2773</v>
      </c>
    </row>
    <row r="31" spans="1:12" s="49" customFormat="1" ht="20.100000000000001" customHeight="1" x14ac:dyDescent="0.2">
      <c r="A31" s="76">
        <v>21</v>
      </c>
      <c r="B31" s="77"/>
      <c r="C31" s="78"/>
      <c r="D31" s="79" t="s">
        <v>99</v>
      </c>
      <c r="E31" s="80">
        <v>54522</v>
      </c>
      <c r="F31" s="81">
        <f t="shared" si="1"/>
        <v>4020</v>
      </c>
      <c r="G31" s="125"/>
      <c r="H31" s="83" t="s">
        <v>100</v>
      </c>
      <c r="I31" s="84"/>
      <c r="J31" s="91" t="s">
        <v>101</v>
      </c>
      <c r="K31" s="86">
        <v>1416</v>
      </c>
      <c r="L31" s="86">
        <v>2604</v>
      </c>
    </row>
    <row r="32" spans="1:12" s="49" customFormat="1" ht="20.100000000000001" customHeight="1" x14ac:dyDescent="0.2">
      <c r="A32" s="87">
        <v>22</v>
      </c>
      <c r="B32" s="77"/>
      <c r="C32" s="78"/>
      <c r="D32" s="88" t="s">
        <v>102</v>
      </c>
      <c r="E32" s="126">
        <v>54523</v>
      </c>
      <c r="F32" s="81">
        <f t="shared" si="1"/>
        <v>1125</v>
      </c>
      <c r="G32" s="82"/>
      <c r="H32" s="83" t="s">
        <v>103</v>
      </c>
      <c r="I32" s="84"/>
      <c r="J32" s="91" t="s">
        <v>104</v>
      </c>
      <c r="K32" s="86">
        <v>394</v>
      </c>
      <c r="L32" s="86">
        <v>731</v>
      </c>
    </row>
    <row r="33" spans="1:12" s="49" customFormat="1" ht="20.100000000000001" customHeight="1" x14ac:dyDescent="0.2">
      <c r="A33" s="87">
        <v>23</v>
      </c>
      <c r="B33" s="77"/>
      <c r="C33" s="78"/>
      <c r="D33" s="88" t="s">
        <v>105</v>
      </c>
      <c r="E33" s="89">
        <v>54524</v>
      </c>
      <c r="F33" s="81">
        <f t="shared" si="1"/>
        <v>3515</v>
      </c>
      <c r="G33" s="127"/>
      <c r="H33" s="83" t="s">
        <v>106</v>
      </c>
      <c r="I33" s="84"/>
      <c r="J33" s="91" t="s">
        <v>107</v>
      </c>
      <c r="K33" s="86">
        <v>729</v>
      </c>
      <c r="L33" s="86">
        <v>2786</v>
      </c>
    </row>
    <row r="34" spans="1:12" s="49" customFormat="1" ht="28.05" customHeight="1" x14ac:dyDescent="0.2">
      <c r="A34" s="76">
        <v>24</v>
      </c>
      <c r="B34" s="77"/>
      <c r="C34" s="78"/>
      <c r="D34" s="79" t="s">
        <v>108</v>
      </c>
      <c r="E34" s="80">
        <v>54525</v>
      </c>
      <c r="F34" s="81">
        <f t="shared" si="1"/>
        <v>7500</v>
      </c>
      <c r="G34" s="124"/>
      <c r="H34" s="113" t="s">
        <v>109</v>
      </c>
      <c r="I34" s="114"/>
      <c r="J34" s="91" t="s">
        <v>110</v>
      </c>
      <c r="K34" s="86">
        <v>1877</v>
      </c>
      <c r="L34" s="86">
        <v>5623</v>
      </c>
    </row>
    <row r="35" spans="1:12" s="49" customFormat="1" ht="19.95" customHeight="1" x14ac:dyDescent="0.2">
      <c r="A35" s="87">
        <v>25</v>
      </c>
      <c r="B35" s="77"/>
      <c r="C35" s="92">
        <f>SUM(F27:F45)</f>
        <v>61035</v>
      </c>
      <c r="D35" s="88" t="s">
        <v>111</v>
      </c>
      <c r="E35" s="89">
        <v>54526</v>
      </c>
      <c r="F35" s="81">
        <f t="shared" si="1"/>
        <v>1290</v>
      </c>
      <c r="G35" s="82"/>
      <c r="H35" s="83" t="s">
        <v>112</v>
      </c>
      <c r="I35" s="84"/>
      <c r="J35" s="91" t="s">
        <v>113</v>
      </c>
      <c r="K35" s="86">
        <v>394</v>
      </c>
      <c r="L35" s="86">
        <v>896</v>
      </c>
    </row>
    <row r="36" spans="1:12" s="49" customFormat="1" ht="20.100000000000001" customHeight="1" x14ac:dyDescent="0.2">
      <c r="A36" s="87">
        <v>26</v>
      </c>
      <c r="B36" s="77"/>
      <c r="C36" s="94"/>
      <c r="D36" s="88" t="s">
        <v>114</v>
      </c>
      <c r="E36" s="89">
        <v>54527</v>
      </c>
      <c r="F36" s="81">
        <f t="shared" si="1"/>
        <v>2275</v>
      </c>
      <c r="G36" s="82"/>
      <c r="H36" s="83" t="s">
        <v>115</v>
      </c>
      <c r="I36" s="84"/>
      <c r="J36" s="91" t="s">
        <v>116</v>
      </c>
      <c r="K36" s="86">
        <v>806</v>
      </c>
      <c r="L36" s="86">
        <v>1469</v>
      </c>
    </row>
    <row r="37" spans="1:12" s="49" customFormat="1" ht="20.100000000000001" customHeight="1" x14ac:dyDescent="0.2">
      <c r="A37" s="87">
        <v>27</v>
      </c>
      <c r="B37" s="77"/>
      <c r="C37" s="94"/>
      <c r="D37" s="88" t="s">
        <v>117</v>
      </c>
      <c r="E37" s="89">
        <v>54528</v>
      </c>
      <c r="F37" s="81">
        <f t="shared" si="1"/>
        <v>3460</v>
      </c>
      <c r="G37" s="128"/>
      <c r="H37" s="83" t="s">
        <v>118</v>
      </c>
      <c r="I37" s="84"/>
      <c r="J37" s="91" t="s">
        <v>119</v>
      </c>
      <c r="K37" s="86">
        <v>772</v>
      </c>
      <c r="L37" s="86">
        <v>2688</v>
      </c>
    </row>
    <row r="38" spans="1:12" s="49" customFormat="1" ht="20.100000000000001" customHeight="1" x14ac:dyDescent="0.2">
      <c r="A38" s="87">
        <v>28</v>
      </c>
      <c r="B38" s="77"/>
      <c r="C38" s="94"/>
      <c r="D38" s="88" t="s">
        <v>120</v>
      </c>
      <c r="E38" s="89">
        <v>54529</v>
      </c>
      <c r="F38" s="81">
        <f t="shared" si="1"/>
        <v>2865</v>
      </c>
      <c r="G38" s="128"/>
      <c r="H38" s="83" t="s">
        <v>121</v>
      </c>
      <c r="I38" s="84"/>
      <c r="J38" s="91" t="s">
        <v>122</v>
      </c>
      <c r="K38" s="86">
        <v>1205</v>
      </c>
      <c r="L38" s="86">
        <v>1660</v>
      </c>
    </row>
    <row r="39" spans="1:12" s="49" customFormat="1" ht="20.100000000000001" customHeight="1" x14ac:dyDescent="0.2">
      <c r="A39" s="87">
        <v>29</v>
      </c>
      <c r="B39" s="77"/>
      <c r="C39" s="94"/>
      <c r="D39" s="88" t="s">
        <v>123</v>
      </c>
      <c r="E39" s="89">
        <v>54530</v>
      </c>
      <c r="F39" s="81">
        <f t="shared" si="1"/>
        <v>3960</v>
      </c>
      <c r="G39" s="128"/>
      <c r="H39" s="83" t="s">
        <v>124</v>
      </c>
      <c r="I39" s="84"/>
      <c r="J39" s="91" t="s">
        <v>125</v>
      </c>
      <c r="K39" s="86">
        <v>788</v>
      </c>
      <c r="L39" s="86">
        <v>3172</v>
      </c>
    </row>
    <row r="40" spans="1:12" s="49" customFormat="1" ht="20.100000000000001" customHeight="1" x14ac:dyDescent="0.2">
      <c r="A40" s="87">
        <v>30</v>
      </c>
      <c r="B40" s="77"/>
      <c r="C40" s="94"/>
      <c r="D40" s="88" t="s">
        <v>126</v>
      </c>
      <c r="E40" s="89">
        <v>54531</v>
      </c>
      <c r="F40" s="81">
        <f t="shared" si="1"/>
        <v>4135</v>
      </c>
      <c r="G40" s="128"/>
      <c r="H40" s="117" t="s">
        <v>127</v>
      </c>
      <c r="I40" s="118"/>
      <c r="J40" s="91" t="s">
        <v>128</v>
      </c>
      <c r="K40" s="86">
        <v>2971</v>
      </c>
      <c r="L40" s="86">
        <v>1164</v>
      </c>
    </row>
    <row r="41" spans="1:12" s="49" customFormat="1" ht="20.100000000000001" customHeight="1" x14ac:dyDescent="0.2">
      <c r="A41" s="87">
        <v>31</v>
      </c>
      <c r="B41" s="77"/>
      <c r="C41" s="94"/>
      <c r="D41" s="88" t="s">
        <v>129</v>
      </c>
      <c r="E41" s="89">
        <v>54532</v>
      </c>
      <c r="F41" s="81">
        <f t="shared" si="1"/>
        <v>4865</v>
      </c>
      <c r="G41" s="128"/>
      <c r="H41" s="83" t="s">
        <v>130</v>
      </c>
      <c r="I41" s="84"/>
      <c r="J41" s="90" t="s">
        <v>131</v>
      </c>
      <c r="K41" s="86">
        <v>2677</v>
      </c>
      <c r="L41" s="86">
        <v>2188</v>
      </c>
    </row>
    <row r="42" spans="1:12" s="49" customFormat="1" ht="20.100000000000001" customHeight="1" x14ac:dyDescent="0.2">
      <c r="A42" s="87">
        <v>32</v>
      </c>
      <c r="B42" s="77"/>
      <c r="C42" s="94"/>
      <c r="D42" s="88" t="s">
        <v>132</v>
      </c>
      <c r="E42" s="89">
        <v>54533</v>
      </c>
      <c r="F42" s="81">
        <f t="shared" si="1"/>
        <v>3180</v>
      </c>
      <c r="G42" s="128"/>
      <c r="H42" s="117" t="s">
        <v>133</v>
      </c>
      <c r="I42" s="118"/>
      <c r="J42" s="90" t="s">
        <v>134</v>
      </c>
      <c r="K42" s="86">
        <v>1142</v>
      </c>
      <c r="L42" s="86">
        <v>2038</v>
      </c>
    </row>
    <row r="43" spans="1:12" s="49" customFormat="1" ht="20.100000000000001" customHeight="1" x14ac:dyDescent="0.2">
      <c r="A43" s="87">
        <v>33</v>
      </c>
      <c r="B43" s="77"/>
      <c r="C43" s="94"/>
      <c r="D43" s="88" t="s">
        <v>135</v>
      </c>
      <c r="E43" s="89">
        <v>54534</v>
      </c>
      <c r="F43" s="81">
        <f t="shared" si="1"/>
        <v>3060</v>
      </c>
      <c r="G43" s="128"/>
      <c r="H43" s="117" t="s">
        <v>136</v>
      </c>
      <c r="I43" s="118"/>
      <c r="J43" s="90" t="s">
        <v>137</v>
      </c>
      <c r="K43" s="86">
        <v>1237</v>
      </c>
      <c r="L43" s="86">
        <v>1823</v>
      </c>
    </row>
    <row r="44" spans="1:12" s="49" customFormat="1" ht="20.100000000000001" customHeight="1" x14ac:dyDescent="0.2">
      <c r="A44" s="87">
        <v>34</v>
      </c>
      <c r="B44" s="77"/>
      <c r="C44" s="94"/>
      <c r="D44" s="88" t="s">
        <v>138</v>
      </c>
      <c r="E44" s="89">
        <v>54535</v>
      </c>
      <c r="F44" s="81">
        <f t="shared" si="1"/>
        <v>5760</v>
      </c>
      <c r="G44" s="128"/>
      <c r="H44" s="83" t="s">
        <v>139</v>
      </c>
      <c r="I44" s="84"/>
      <c r="J44" s="85" t="s">
        <v>140</v>
      </c>
      <c r="K44" s="86">
        <v>2077</v>
      </c>
      <c r="L44" s="86">
        <v>3683</v>
      </c>
    </row>
    <row r="45" spans="1:12" s="49" customFormat="1" ht="20.100000000000001" customHeight="1" x14ac:dyDescent="0.2">
      <c r="A45" s="120">
        <v>35</v>
      </c>
      <c r="B45" s="95"/>
      <c r="C45" s="96"/>
      <c r="D45" s="97" t="s">
        <v>141</v>
      </c>
      <c r="E45" s="98">
        <v>54536</v>
      </c>
      <c r="F45" s="99">
        <f t="shared" si="1"/>
        <v>2770</v>
      </c>
      <c r="G45" s="100"/>
      <c r="H45" s="101" t="s">
        <v>142</v>
      </c>
      <c r="I45" s="102"/>
      <c r="J45" s="123" t="s">
        <v>143</v>
      </c>
      <c r="K45" s="104">
        <v>1602</v>
      </c>
      <c r="L45" s="104">
        <v>1168</v>
      </c>
    </row>
    <row r="46" spans="1:12" s="49" customFormat="1" ht="20.100000000000001" customHeight="1" x14ac:dyDescent="0.2">
      <c r="A46" s="129">
        <v>36</v>
      </c>
      <c r="B46" s="65" t="s">
        <v>144</v>
      </c>
      <c r="C46" s="66" t="s">
        <v>145</v>
      </c>
      <c r="D46" s="107" t="s">
        <v>146</v>
      </c>
      <c r="E46" s="130">
        <v>54537</v>
      </c>
      <c r="F46" s="69">
        <f t="shared" si="1"/>
        <v>4115</v>
      </c>
      <c r="G46" s="108"/>
      <c r="H46" s="109" t="s">
        <v>147</v>
      </c>
      <c r="I46" s="110"/>
      <c r="J46" s="111" t="s">
        <v>148</v>
      </c>
      <c r="K46" s="74">
        <v>2304</v>
      </c>
      <c r="L46" s="74">
        <v>1811</v>
      </c>
    </row>
    <row r="47" spans="1:12" s="49" customFormat="1" ht="20.100000000000001" customHeight="1" x14ac:dyDescent="0.2">
      <c r="A47" s="115">
        <v>37</v>
      </c>
      <c r="B47" s="77"/>
      <c r="C47" s="78"/>
      <c r="D47" s="88" t="s">
        <v>149</v>
      </c>
      <c r="E47" s="89">
        <v>54538</v>
      </c>
      <c r="F47" s="81">
        <f t="shared" si="1"/>
        <v>4320</v>
      </c>
      <c r="G47" s="131"/>
      <c r="H47" s="83" t="s">
        <v>150</v>
      </c>
      <c r="I47" s="84"/>
      <c r="J47" s="91" t="s">
        <v>151</v>
      </c>
      <c r="K47" s="86">
        <v>2269</v>
      </c>
      <c r="L47" s="86">
        <v>2051</v>
      </c>
    </row>
    <row r="48" spans="1:12" s="49" customFormat="1" ht="20.100000000000001" customHeight="1" x14ac:dyDescent="0.2">
      <c r="A48" s="115">
        <v>38</v>
      </c>
      <c r="B48" s="77"/>
      <c r="C48" s="78"/>
      <c r="D48" s="88" t="s">
        <v>152</v>
      </c>
      <c r="E48" s="89">
        <v>54539</v>
      </c>
      <c r="F48" s="81">
        <f t="shared" si="1"/>
        <v>7945</v>
      </c>
      <c r="G48" s="82"/>
      <c r="H48" s="83" t="s">
        <v>153</v>
      </c>
      <c r="I48" s="84"/>
      <c r="J48" s="91" t="s">
        <v>154</v>
      </c>
      <c r="K48" s="86">
        <v>4577</v>
      </c>
      <c r="L48" s="86">
        <v>3368</v>
      </c>
    </row>
    <row r="49" spans="1:12" s="49" customFormat="1" ht="20.100000000000001" customHeight="1" x14ac:dyDescent="0.2">
      <c r="A49" s="115">
        <v>39</v>
      </c>
      <c r="B49" s="77"/>
      <c r="C49" s="78"/>
      <c r="D49" s="88" t="s">
        <v>155</v>
      </c>
      <c r="E49" s="89">
        <v>54540</v>
      </c>
      <c r="F49" s="81">
        <f t="shared" si="1"/>
        <v>5250</v>
      </c>
      <c r="G49" s="82"/>
      <c r="H49" s="83" t="s">
        <v>156</v>
      </c>
      <c r="I49" s="84"/>
      <c r="J49" s="90" t="s">
        <v>157</v>
      </c>
      <c r="K49" s="86">
        <v>2394</v>
      </c>
      <c r="L49" s="86">
        <v>2856</v>
      </c>
    </row>
    <row r="50" spans="1:12" s="49" customFormat="1" ht="20.100000000000001" customHeight="1" x14ac:dyDescent="0.2">
      <c r="A50" s="115">
        <v>40</v>
      </c>
      <c r="B50" s="77"/>
      <c r="C50" s="78"/>
      <c r="D50" s="88" t="s">
        <v>158</v>
      </c>
      <c r="E50" s="89">
        <v>54541</v>
      </c>
      <c r="F50" s="81">
        <f t="shared" si="1"/>
        <v>4615</v>
      </c>
      <c r="G50" s="82"/>
      <c r="H50" s="117" t="s">
        <v>159</v>
      </c>
      <c r="I50" s="118"/>
      <c r="J50" s="90" t="s">
        <v>160</v>
      </c>
      <c r="K50" s="86">
        <v>2221</v>
      </c>
      <c r="L50" s="86">
        <v>2394</v>
      </c>
    </row>
    <row r="51" spans="1:12" s="49" customFormat="1" ht="20.100000000000001" customHeight="1" x14ac:dyDescent="0.2">
      <c r="A51" s="115">
        <v>41</v>
      </c>
      <c r="B51" s="77"/>
      <c r="C51" s="78"/>
      <c r="D51" s="88" t="s">
        <v>161</v>
      </c>
      <c r="E51" s="89">
        <v>54542</v>
      </c>
      <c r="F51" s="81">
        <f t="shared" si="1"/>
        <v>3740</v>
      </c>
      <c r="G51" s="82"/>
      <c r="H51" s="83" t="s">
        <v>162</v>
      </c>
      <c r="I51" s="84"/>
      <c r="J51" s="90" t="s">
        <v>163</v>
      </c>
      <c r="K51" s="86">
        <v>1425</v>
      </c>
      <c r="L51" s="86">
        <v>2315</v>
      </c>
    </row>
    <row r="52" spans="1:12" s="49" customFormat="1" ht="20.100000000000001" customHeight="1" x14ac:dyDescent="0.2">
      <c r="A52" s="115">
        <v>42</v>
      </c>
      <c r="B52" s="77"/>
      <c r="C52" s="78"/>
      <c r="D52" s="79" t="s">
        <v>164</v>
      </c>
      <c r="E52" s="80">
        <v>54543</v>
      </c>
      <c r="F52" s="81">
        <f t="shared" si="1"/>
        <v>5725</v>
      </c>
      <c r="G52" s="82"/>
      <c r="H52" s="83" t="s">
        <v>165</v>
      </c>
      <c r="I52" s="84"/>
      <c r="J52" s="90" t="s">
        <v>166</v>
      </c>
      <c r="K52" s="86">
        <v>3639</v>
      </c>
      <c r="L52" s="86">
        <v>2086</v>
      </c>
    </row>
    <row r="53" spans="1:12" s="49" customFormat="1" ht="20.100000000000001" customHeight="1" x14ac:dyDescent="0.2">
      <c r="A53" s="115">
        <v>43</v>
      </c>
      <c r="B53" s="77"/>
      <c r="C53" s="92">
        <f>SUM(F46:F60)</f>
        <v>62560</v>
      </c>
      <c r="D53" s="88" t="s">
        <v>167</v>
      </c>
      <c r="E53" s="89">
        <v>54544</v>
      </c>
      <c r="F53" s="81">
        <f t="shared" si="1"/>
        <v>2815</v>
      </c>
      <c r="G53" s="82"/>
      <c r="H53" s="83" t="s">
        <v>168</v>
      </c>
      <c r="I53" s="84"/>
      <c r="J53" s="90" t="s">
        <v>169</v>
      </c>
      <c r="K53" s="86">
        <v>83</v>
      </c>
      <c r="L53" s="86">
        <v>2732</v>
      </c>
    </row>
    <row r="54" spans="1:12" s="49" customFormat="1" ht="20.100000000000001" customHeight="1" x14ac:dyDescent="0.2">
      <c r="A54" s="115">
        <v>44</v>
      </c>
      <c r="B54" s="77"/>
      <c r="C54" s="132"/>
      <c r="D54" s="88" t="s">
        <v>170</v>
      </c>
      <c r="E54" s="89">
        <v>54545</v>
      </c>
      <c r="F54" s="81">
        <f t="shared" si="1"/>
        <v>3585</v>
      </c>
      <c r="G54" s="131"/>
      <c r="H54" s="83" t="s">
        <v>171</v>
      </c>
      <c r="I54" s="84"/>
      <c r="J54" s="133" t="s">
        <v>172</v>
      </c>
      <c r="K54" s="86">
        <v>1804</v>
      </c>
      <c r="L54" s="86">
        <v>1781</v>
      </c>
    </row>
    <row r="55" spans="1:12" s="49" customFormat="1" ht="20.100000000000001" customHeight="1" x14ac:dyDescent="0.2">
      <c r="A55" s="115">
        <v>45</v>
      </c>
      <c r="B55" s="77"/>
      <c r="C55" s="132"/>
      <c r="D55" s="88" t="s">
        <v>173</v>
      </c>
      <c r="E55" s="89">
        <v>54546</v>
      </c>
      <c r="F55" s="81">
        <f t="shared" si="1"/>
        <v>3005</v>
      </c>
      <c r="G55" s="128"/>
      <c r="H55" s="83" t="s">
        <v>174</v>
      </c>
      <c r="I55" s="134"/>
      <c r="J55" s="90" t="s">
        <v>175</v>
      </c>
      <c r="K55" s="86">
        <v>1672</v>
      </c>
      <c r="L55" s="86">
        <v>1333</v>
      </c>
    </row>
    <row r="56" spans="1:12" s="49" customFormat="1" ht="20.100000000000001" customHeight="1" x14ac:dyDescent="0.2">
      <c r="A56" s="115">
        <v>46</v>
      </c>
      <c r="B56" s="77"/>
      <c r="C56" s="132"/>
      <c r="D56" s="88" t="s">
        <v>176</v>
      </c>
      <c r="E56" s="89">
        <v>54547</v>
      </c>
      <c r="F56" s="81">
        <f t="shared" si="1"/>
        <v>3380</v>
      </c>
      <c r="G56" s="128"/>
      <c r="H56" s="117" t="s">
        <v>177</v>
      </c>
      <c r="I56" s="118"/>
      <c r="J56" s="90" t="s">
        <v>178</v>
      </c>
      <c r="K56" s="86">
        <v>2182</v>
      </c>
      <c r="L56" s="86">
        <v>1198</v>
      </c>
    </row>
    <row r="57" spans="1:12" s="49" customFormat="1" ht="20.100000000000001" customHeight="1" x14ac:dyDescent="0.2">
      <c r="A57" s="115">
        <v>47</v>
      </c>
      <c r="B57" s="77"/>
      <c r="C57" s="132"/>
      <c r="D57" s="88" t="s">
        <v>179</v>
      </c>
      <c r="E57" s="89">
        <v>54548</v>
      </c>
      <c r="F57" s="81">
        <f t="shared" si="1"/>
        <v>1600</v>
      </c>
      <c r="G57" s="135"/>
      <c r="H57" s="83" t="s">
        <v>180</v>
      </c>
      <c r="I57" s="84"/>
      <c r="J57" s="90" t="s">
        <v>181</v>
      </c>
      <c r="K57" s="86">
        <v>1076</v>
      </c>
      <c r="L57" s="86">
        <v>524</v>
      </c>
    </row>
    <row r="58" spans="1:12" s="49" customFormat="1" ht="20.100000000000001" customHeight="1" x14ac:dyDescent="0.2">
      <c r="A58" s="115">
        <v>48</v>
      </c>
      <c r="B58" s="136"/>
      <c r="C58" s="132"/>
      <c r="D58" s="88" t="s">
        <v>182</v>
      </c>
      <c r="E58" s="89">
        <v>54549</v>
      </c>
      <c r="F58" s="81">
        <f t="shared" si="1"/>
        <v>4390</v>
      </c>
      <c r="G58" s="135"/>
      <c r="H58" s="117" t="s">
        <v>183</v>
      </c>
      <c r="I58" s="118"/>
      <c r="J58" s="90" t="s">
        <v>184</v>
      </c>
      <c r="K58" s="86">
        <v>1846</v>
      </c>
      <c r="L58" s="86">
        <v>2544</v>
      </c>
    </row>
    <row r="59" spans="1:12" s="49" customFormat="1" ht="20.100000000000001" customHeight="1" x14ac:dyDescent="0.2">
      <c r="A59" s="115">
        <v>49</v>
      </c>
      <c r="B59" s="136"/>
      <c r="C59" s="132"/>
      <c r="D59" s="88" t="s">
        <v>185</v>
      </c>
      <c r="E59" s="89">
        <v>54550</v>
      </c>
      <c r="F59" s="81">
        <f t="shared" si="1"/>
        <v>3765</v>
      </c>
      <c r="G59" s="135"/>
      <c r="H59" s="83" t="s">
        <v>186</v>
      </c>
      <c r="I59" s="84"/>
      <c r="J59" s="90" t="s">
        <v>187</v>
      </c>
      <c r="K59" s="86">
        <v>2527</v>
      </c>
      <c r="L59" s="86">
        <v>1238</v>
      </c>
    </row>
    <row r="60" spans="1:12" s="49" customFormat="1" ht="28.05" customHeight="1" x14ac:dyDescent="0.2">
      <c r="A60" s="137">
        <v>50</v>
      </c>
      <c r="B60" s="138"/>
      <c r="C60" s="139"/>
      <c r="D60" s="97" t="s">
        <v>188</v>
      </c>
      <c r="E60" s="98">
        <v>54551</v>
      </c>
      <c r="F60" s="99">
        <f t="shared" si="1"/>
        <v>4310</v>
      </c>
      <c r="G60" s="140"/>
      <c r="H60" s="141" t="s">
        <v>189</v>
      </c>
      <c r="I60" s="142"/>
      <c r="J60" s="103" t="s">
        <v>190</v>
      </c>
      <c r="K60" s="104">
        <v>2805</v>
      </c>
      <c r="L60" s="104">
        <v>1505</v>
      </c>
    </row>
    <row r="61" spans="1:12" s="49" customFormat="1" ht="20.100000000000001" customHeight="1" x14ac:dyDescent="0.2">
      <c r="A61" s="143">
        <v>51</v>
      </c>
      <c r="B61" s="144" t="s">
        <v>191</v>
      </c>
      <c r="C61" s="145" t="s">
        <v>192</v>
      </c>
      <c r="D61" s="146" t="s">
        <v>193</v>
      </c>
      <c r="E61" s="147">
        <v>54552</v>
      </c>
      <c r="F61" s="81">
        <f t="shared" si="1"/>
        <v>4915</v>
      </c>
      <c r="G61" s="148"/>
      <c r="H61" s="149" t="s">
        <v>194</v>
      </c>
      <c r="I61" s="150"/>
      <c r="J61" s="151" t="s">
        <v>195</v>
      </c>
      <c r="K61" s="74">
        <v>1970</v>
      </c>
      <c r="L61" s="74">
        <v>2945</v>
      </c>
    </row>
    <row r="62" spans="1:12" s="49" customFormat="1" ht="20.100000000000001" customHeight="1" x14ac:dyDescent="0.2">
      <c r="A62" s="152">
        <v>52</v>
      </c>
      <c r="B62" s="144"/>
      <c r="C62" s="78"/>
      <c r="D62" s="153" t="s">
        <v>196</v>
      </c>
      <c r="E62" s="89">
        <v>54553</v>
      </c>
      <c r="F62" s="81">
        <f t="shared" si="1"/>
        <v>2650</v>
      </c>
      <c r="G62" s="82"/>
      <c r="H62" s="83" t="s">
        <v>197</v>
      </c>
      <c r="I62" s="84"/>
      <c r="J62" s="90" t="s">
        <v>198</v>
      </c>
      <c r="K62" s="86">
        <v>1801</v>
      </c>
      <c r="L62" s="86">
        <v>849</v>
      </c>
    </row>
    <row r="63" spans="1:12" s="49" customFormat="1" ht="20.100000000000001" customHeight="1" x14ac:dyDescent="0.2">
      <c r="A63" s="152">
        <v>53</v>
      </c>
      <c r="B63" s="144"/>
      <c r="C63" s="78"/>
      <c r="D63" s="153" t="s">
        <v>199</v>
      </c>
      <c r="E63" s="80">
        <v>54554</v>
      </c>
      <c r="F63" s="81">
        <f t="shared" si="1"/>
        <v>3070</v>
      </c>
      <c r="G63" s="82"/>
      <c r="H63" s="83" t="s">
        <v>200</v>
      </c>
      <c r="I63" s="84"/>
      <c r="J63" s="90" t="s">
        <v>201</v>
      </c>
      <c r="K63" s="86">
        <v>2419</v>
      </c>
      <c r="L63" s="86">
        <v>651</v>
      </c>
    </row>
    <row r="64" spans="1:12" s="49" customFormat="1" ht="20.100000000000001" customHeight="1" x14ac:dyDescent="0.2">
      <c r="A64" s="152">
        <v>54</v>
      </c>
      <c r="B64" s="144"/>
      <c r="C64" s="78"/>
      <c r="D64" s="153" t="s">
        <v>202</v>
      </c>
      <c r="E64" s="89">
        <v>54555</v>
      </c>
      <c r="F64" s="81">
        <f t="shared" si="1"/>
        <v>4900</v>
      </c>
      <c r="G64" s="82"/>
      <c r="H64" s="83" t="s">
        <v>203</v>
      </c>
      <c r="I64" s="84"/>
      <c r="J64" s="90" t="s">
        <v>204</v>
      </c>
      <c r="K64" s="86">
        <v>2227</v>
      </c>
      <c r="L64" s="86">
        <v>2673</v>
      </c>
    </row>
    <row r="65" spans="1:12" s="49" customFormat="1" ht="20.100000000000001" customHeight="1" x14ac:dyDescent="0.2">
      <c r="A65" s="154">
        <v>55</v>
      </c>
      <c r="B65" s="144"/>
      <c r="C65" s="92">
        <f>SUM(F61:F69)</f>
        <v>28075</v>
      </c>
      <c r="D65" s="155" t="s">
        <v>205</v>
      </c>
      <c r="E65" s="80">
        <v>54556</v>
      </c>
      <c r="F65" s="81">
        <f t="shared" si="1"/>
        <v>4025</v>
      </c>
      <c r="G65" s="82"/>
      <c r="H65" s="83" t="s">
        <v>206</v>
      </c>
      <c r="I65" s="84"/>
      <c r="J65" s="133" t="s">
        <v>207</v>
      </c>
      <c r="K65" s="86">
        <v>2605</v>
      </c>
      <c r="L65" s="86">
        <v>1420</v>
      </c>
    </row>
    <row r="66" spans="1:12" s="49" customFormat="1" ht="20.100000000000001" customHeight="1" x14ac:dyDescent="0.2">
      <c r="A66" s="152">
        <v>56</v>
      </c>
      <c r="B66" s="144"/>
      <c r="C66" s="156"/>
      <c r="D66" s="153" t="s">
        <v>208</v>
      </c>
      <c r="E66" s="89">
        <v>54557</v>
      </c>
      <c r="F66" s="81">
        <f t="shared" si="1"/>
        <v>2950</v>
      </c>
      <c r="G66" s="82"/>
      <c r="H66" s="83" t="s">
        <v>209</v>
      </c>
      <c r="I66" s="84"/>
      <c r="J66" s="85" t="s">
        <v>210</v>
      </c>
      <c r="K66" s="86">
        <v>823</v>
      </c>
      <c r="L66" s="86">
        <v>2127</v>
      </c>
    </row>
    <row r="67" spans="1:12" s="49" customFormat="1" ht="20.100000000000001" customHeight="1" x14ac:dyDescent="0.2">
      <c r="A67" s="152">
        <v>57</v>
      </c>
      <c r="B67" s="144"/>
      <c r="C67" s="156"/>
      <c r="D67" s="153" t="s">
        <v>211</v>
      </c>
      <c r="E67" s="89">
        <v>54558</v>
      </c>
      <c r="F67" s="157">
        <f t="shared" si="1"/>
        <v>3380</v>
      </c>
      <c r="G67" s="124"/>
      <c r="H67" s="83" t="s">
        <v>212</v>
      </c>
      <c r="I67" s="84"/>
      <c r="J67" s="158" t="s">
        <v>213</v>
      </c>
      <c r="K67" s="86">
        <v>2299</v>
      </c>
      <c r="L67" s="86">
        <v>1081</v>
      </c>
    </row>
    <row r="68" spans="1:12" s="49" customFormat="1" ht="20.100000000000001" customHeight="1" x14ac:dyDescent="0.2">
      <c r="A68" s="159">
        <v>58</v>
      </c>
      <c r="B68" s="144"/>
      <c r="C68" s="160"/>
      <c r="D68" s="161" t="s">
        <v>214</v>
      </c>
      <c r="E68" s="89">
        <v>54559</v>
      </c>
      <c r="F68" s="162">
        <f>K68+L68</f>
        <v>1720</v>
      </c>
      <c r="G68" s="82"/>
      <c r="H68" s="17" t="s">
        <v>215</v>
      </c>
      <c r="I68" s="84"/>
      <c r="J68" s="90" t="s">
        <v>216</v>
      </c>
      <c r="K68" s="86">
        <v>1339</v>
      </c>
      <c r="L68" s="86">
        <v>381</v>
      </c>
    </row>
    <row r="69" spans="1:12" s="49" customFormat="1" ht="20.100000000000001" customHeight="1" x14ac:dyDescent="0.2">
      <c r="A69" s="163">
        <v>59</v>
      </c>
      <c r="B69" s="144"/>
      <c r="C69" s="160"/>
      <c r="D69" s="161" t="s">
        <v>217</v>
      </c>
      <c r="E69" s="89" t="s">
        <v>218</v>
      </c>
      <c r="F69" s="162">
        <f>K69+L69</f>
        <v>465</v>
      </c>
      <c r="G69" s="124"/>
      <c r="H69" s="164" t="s">
        <v>219</v>
      </c>
      <c r="I69" s="165"/>
      <c r="J69" s="151" t="s">
        <v>220</v>
      </c>
      <c r="K69" s="104">
        <v>358</v>
      </c>
      <c r="L69" s="104">
        <v>107</v>
      </c>
    </row>
    <row r="70" spans="1:12" s="49" customFormat="1" ht="28.05" customHeight="1" x14ac:dyDescent="0.2">
      <c r="A70" s="166">
        <v>60</v>
      </c>
      <c r="B70" s="167" t="s">
        <v>221</v>
      </c>
      <c r="C70" s="168" t="s">
        <v>222</v>
      </c>
      <c r="D70" s="169" t="s">
        <v>223</v>
      </c>
      <c r="E70" s="170">
        <v>54560</v>
      </c>
      <c r="F70" s="171">
        <f t="shared" si="1"/>
        <v>12760</v>
      </c>
      <c r="G70" s="70"/>
      <c r="H70" s="172" t="s">
        <v>224</v>
      </c>
      <c r="I70" s="173"/>
      <c r="J70" s="73" t="s">
        <v>225</v>
      </c>
      <c r="K70" s="74">
        <v>6501</v>
      </c>
      <c r="L70" s="74">
        <v>6259</v>
      </c>
    </row>
    <row r="71" spans="1:12" s="49" customFormat="1" ht="20.100000000000001" customHeight="1" x14ac:dyDescent="0.2">
      <c r="A71" s="174">
        <v>61</v>
      </c>
      <c r="B71" s="175"/>
      <c r="C71" s="176">
        <f>F70+F71</f>
        <v>17760</v>
      </c>
      <c r="D71" s="177" t="s">
        <v>226</v>
      </c>
      <c r="E71" s="178" t="s">
        <v>227</v>
      </c>
      <c r="F71" s="99">
        <f t="shared" si="1"/>
        <v>5000</v>
      </c>
      <c r="G71" s="100"/>
      <c r="H71" s="179" t="s">
        <v>228</v>
      </c>
      <c r="I71" s="180"/>
      <c r="J71" s="103" t="s">
        <v>229</v>
      </c>
      <c r="K71" s="181">
        <v>2980</v>
      </c>
      <c r="L71" s="181">
        <v>2020</v>
      </c>
    </row>
    <row r="72" spans="1:12" s="49" customFormat="1" ht="20.100000000000001" customHeight="1" x14ac:dyDescent="0.2">
      <c r="A72" s="182">
        <v>62</v>
      </c>
      <c r="B72" s="167" t="s">
        <v>230</v>
      </c>
      <c r="C72" s="183" t="s">
        <v>231</v>
      </c>
      <c r="D72" s="184" t="s">
        <v>232</v>
      </c>
      <c r="E72" s="170">
        <v>54561</v>
      </c>
      <c r="F72" s="69">
        <f t="shared" si="1"/>
        <v>6490</v>
      </c>
      <c r="G72" s="185"/>
      <c r="H72" s="186" t="s">
        <v>233</v>
      </c>
      <c r="I72" s="187"/>
      <c r="J72" s="188" t="s">
        <v>234</v>
      </c>
      <c r="K72" s="74">
        <v>5041</v>
      </c>
      <c r="L72" s="74">
        <v>1449</v>
      </c>
    </row>
    <row r="73" spans="1:12" s="49" customFormat="1" ht="20.100000000000001" customHeight="1" x14ac:dyDescent="0.2">
      <c r="A73" s="189">
        <v>63</v>
      </c>
      <c r="B73" s="144"/>
      <c r="C73" s="92">
        <f>SUM(F72:F73)</f>
        <v>13980</v>
      </c>
      <c r="D73" s="190" t="s">
        <v>235</v>
      </c>
      <c r="E73" s="191">
        <v>54562</v>
      </c>
      <c r="F73" s="192">
        <f t="shared" si="1"/>
        <v>7490</v>
      </c>
      <c r="G73" s="131"/>
      <c r="H73" s="193" t="s">
        <v>236</v>
      </c>
      <c r="I73" s="194"/>
      <c r="J73" s="91" t="s">
        <v>237</v>
      </c>
      <c r="K73" s="104">
        <v>5500</v>
      </c>
      <c r="L73" s="104">
        <v>1990</v>
      </c>
    </row>
    <row r="74" spans="1:12" s="49" customFormat="1" ht="20.100000000000001" customHeight="1" thickBot="1" x14ac:dyDescent="0.25">
      <c r="A74" s="195">
        <v>64</v>
      </c>
      <c r="B74" s="196" t="s">
        <v>238</v>
      </c>
      <c r="C74" s="197" t="s">
        <v>239</v>
      </c>
      <c r="D74" s="198" t="s">
        <v>240</v>
      </c>
      <c r="E74" s="199">
        <v>54564</v>
      </c>
      <c r="F74" s="200">
        <f>K74+L74</f>
        <v>6360</v>
      </c>
      <c r="G74" s="201"/>
      <c r="H74" s="202" t="s">
        <v>241</v>
      </c>
      <c r="I74" s="203"/>
      <c r="J74" s="204" t="s">
        <v>242</v>
      </c>
      <c r="K74" s="205">
        <v>4344</v>
      </c>
      <c r="L74" s="205">
        <v>2016</v>
      </c>
    </row>
    <row r="75" spans="1:12" s="217" customFormat="1" ht="20.100000000000001" customHeight="1" thickTop="1" x14ac:dyDescent="0.55000000000000004">
      <c r="A75" s="206"/>
      <c r="B75" s="207" t="s">
        <v>243</v>
      </c>
      <c r="C75" s="208"/>
      <c r="D75" s="209"/>
      <c r="E75" s="209"/>
      <c r="F75" s="210">
        <f>K75+L75</f>
        <v>234000</v>
      </c>
      <c r="G75" s="211">
        <f>SUM(G11:G74)</f>
        <v>0</v>
      </c>
      <c r="H75" s="212"/>
      <c r="I75" s="213"/>
      <c r="J75" s="214"/>
      <c r="K75" s="215">
        <f>SUM(K11:K74)</f>
        <v>118768</v>
      </c>
      <c r="L75" s="216">
        <f>SUM(L11:L74)</f>
        <v>115232</v>
      </c>
    </row>
    <row r="76" spans="1:12" s="217" customFormat="1" ht="18" customHeight="1" x14ac:dyDescent="0.2">
      <c r="A76" s="218"/>
      <c r="B76" s="219"/>
      <c r="C76" s="219"/>
      <c r="D76" s="219"/>
      <c r="E76" s="219"/>
      <c r="F76" s="220"/>
      <c r="G76" s="220"/>
      <c r="H76" s="219"/>
      <c r="I76" s="219"/>
      <c r="J76" s="221"/>
      <c r="K76" s="222"/>
      <c r="L76" s="223"/>
    </row>
    <row r="77" spans="1:12" s="217" customFormat="1" ht="18" customHeight="1" x14ac:dyDescent="0.2">
      <c r="A77" s="219"/>
      <c r="B77" s="224" t="s">
        <v>244</v>
      </c>
      <c r="C77" s="219"/>
      <c r="D77" s="219"/>
      <c r="E77" s="219"/>
      <c r="F77" s="220"/>
      <c r="G77" s="220"/>
      <c r="H77" s="219"/>
      <c r="I77" s="219"/>
      <c r="J77" s="221"/>
      <c r="K77" s="222"/>
      <c r="L77" s="223"/>
    </row>
    <row r="78" spans="1:12" s="47" customFormat="1" ht="18" customHeight="1" x14ac:dyDescent="0.2">
      <c r="A78" s="219"/>
      <c r="B78" s="224" t="s">
        <v>245</v>
      </c>
      <c r="C78" s="219"/>
      <c r="D78" s="219"/>
      <c r="E78" s="219"/>
      <c r="F78" s="220"/>
      <c r="G78" s="220"/>
      <c r="H78" s="219"/>
      <c r="I78" s="219"/>
      <c r="J78" s="225"/>
      <c r="K78" s="226"/>
      <c r="L78" s="227"/>
    </row>
    <row r="79" spans="1:12" ht="18" customHeight="1" x14ac:dyDescent="0.2">
      <c r="A79" s="46"/>
      <c r="B79" s="46" t="s">
        <v>246</v>
      </c>
      <c r="C79" s="46"/>
      <c r="D79" s="46"/>
      <c r="E79" s="46"/>
      <c r="F79" s="46"/>
      <c r="G79" s="46"/>
      <c r="H79" s="46"/>
      <c r="I79" s="46"/>
      <c r="J79" s="47"/>
      <c r="K79" s="47"/>
      <c r="L79" s="47"/>
    </row>
    <row r="80" spans="1:12" s="235" customFormat="1" ht="18" customHeight="1" x14ac:dyDescent="0.45">
      <c r="A80" s="228"/>
      <c r="B80" s="229" t="s">
        <v>247</v>
      </c>
      <c r="C80" s="228"/>
      <c r="D80" s="228"/>
      <c r="E80" s="228"/>
      <c r="F80" s="230"/>
      <c r="G80" s="231"/>
      <c r="H80" s="232"/>
      <c r="I80" s="9"/>
      <c r="J80" s="233"/>
      <c r="K80" s="233"/>
      <c r="L80" s="234"/>
    </row>
    <row r="81" spans="1:12" s="235" customFormat="1" ht="18" customHeight="1" x14ac:dyDescent="0.45">
      <c r="A81" s="228"/>
      <c r="B81" s="224" t="s">
        <v>248</v>
      </c>
      <c r="C81" s="236"/>
      <c r="D81" s="228"/>
      <c r="E81" s="228"/>
      <c r="F81" s="230"/>
      <c r="G81" s="231"/>
      <c r="H81" s="232"/>
      <c r="I81" s="9"/>
      <c r="J81" s="233"/>
      <c r="K81" s="233"/>
      <c r="L81" s="234"/>
    </row>
    <row r="82" spans="1:12" ht="18" customHeight="1" x14ac:dyDescent="0.45">
      <c r="A82" s="235"/>
      <c r="B82" s="237" t="s">
        <v>249</v>
      </c>
      <c r="C82" s="237"/>
      <c r="D82" s="237"/>
      <c r="E82" s="237"/>
      <c r="F82" s="237"/>
      <c r="G82" s="237"/>
      <c r="H82" s="237"/>
      <c r="I82" s="237"/>
      <c r="J82" s="237"/>
      <c r="K82" s="238"/>
      <c r="L82" s="238"/>
    </row>
    <row r="83" spans="1:12" ht="18" customHeight="1" x14ac:dyDescent="0.2">
      <c r="B83" s="237"/>
      <c r="C83" s="237"/>
      <c r="D83" s="237"/>
      <c r="E83" s="237"/>
      <c r="F83" s="237"/>
      <c r="G83" s="237"/>
      <c r="H83" s="237"/>
      <c r="I83" s="237"/>
      <c r="J83" s="237"/>
    </row>
  </sheetData>
  <sheetProtection formatCells="0" insertHyperlinks="0"/>
  <mergeCells count="35">
    <mergeCell ref="B72:B73"/>
    <mergeCell ref="B82:J83"/>
    <mergeCell ref="B46:B60"/>
    <mergeCell ref="C46:C52"/>
    <mergeCell ref="H60:I60"/>
    <mergeCell ref="B61:B69"/>
    <mergeCell ref="C61:C64"/>
    <mergeCell ref="B70:B71"/>
    <mergeCell ref="H70:I70"/>
    <mergeCell ref="B20:B26"/>
    <mergeCell ref="C20:C23"/>
    <mergeCell ref="H23:I23"/>
    <mergeCell ref="B27:B45"/>
    <mergeCell ref="C27:C34"/>
    <mergeCell ref="H28:I28"/>
    <mergeCell ref="H29:I29"/>
    <mergeCell ref="H34:I34"/>
    <mergeCell ref="B8:C8"/>
    <mergeCell ref="D8:G8"/>
    <mergeCell ref="H10:I10"/>
    <mergeCell ref="B11:B19"/>
    <mergeCell ref="C11:C15"/>
    <mergeCell ref="H11:I1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47244094488188981" bottom="0.15748031496062992" header="0" footer="0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C653-108F-4AF0-8017-8D0EE56B812F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熊本</vt:lpstr>
      <vt:lpstr>Sheet1</vt:lpstr>
      <vt:lpstr>熊本!Print_Area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2025-02-21T05:10:37Z</dcterms:created>
  <dcterms:modified xsi:type="dcterms:W3CDTF">2025-02-21T05:11:54Z</dcterms:modified>
</cp:coreProperties>
</file>