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CBF3A6ED-A854-4AD7-947D-6B61F41269DA}" xr6:coauthVersionLast="47" xr6:coauthVersionMax="47" xr10:uidLastSave="{00000000-0000-0000-0000-000000000000}"/>
  <bookViews>
    <workbookView xWindow="29280" yWindow="480" windowWidth="26010" windowHeight="14400" xr2:uid="{A683BF7D-DA28-414F-982A-D368A1D1A5B7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たかまつ!$A$10:$M$51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たかまつ!$A$1:$M$63</definedName>
    <definedName name="Z_12B79591_0D7E_424A_BCB9_01520579CC20_.wvu.PrintArea" localSheetId="0" hidden="1">たかまつ!$C$1:$M$63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L51" i="2"/>
  <c r="I51" i="2"/>
  <c r="H49" i="2"/>
  <c r="H48" i="2"/>
  <c r="D48" i="2"/>
  <c r="H47" i="2"/>
  <c r="H46" i="2"/>
  <c r="H45" i="2"/>
  <c r="H44" i="2"/>
  <c r="H43" i="2"/>
  <c r="D46" i="2" s="1"/>
  <c r="H42" i="2"/>
  <c r="H41" i="2"/>
  <c r="H40" i="2"/>
  <c r="H39" i="2"/>
  <c r="H38" i="2"/>
  <c r="H37" i="2"/>
  <c r="H36" i="2"/>
  <c r="H35" i="2"/>
  <c r="H34" i="2"/>
  <c r="H33" i="2"/>
  <c r="H32" i="2"/>
  <c r="H31" i="2"/>
  <c r="D37" i="2" s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D24" i="2" s="1"/>
  <c r="H17" i="2"/>
  <c r="H16" i="2"/>
  <c r="H15" i="2"/>
  <c r="H14" i="2"/>
  <c r="H13" i="2"/>
  <c r="H12" i="2"/>
  <c r="H11" i="2"/>
  <c r="H51" i="2" s="1"/>
  <c r="F3" i="2"/>
  <c r="F5" i="2" s="1"/>
  <c r="D13" i="2" l="1"/>
</calcChain>
</file>

<file path=xl/sharedStrings.xml><?xml version="1.0" encoding="utf-8"?>
<sst xmlns="http://schemas.openxmlformats.org/spreadsheetml/2006/main" count="227" uniqueCount="221">
  <si>
    <t>リビングたかまつ</t>
    <phoneticPr fontId="7"/>
  </si>
  <si>
    <t>（株）リビングプロシード 御中</t>
    <phoneticPr fontId="9"/>
  </si>
  <si>
    <t>540・541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</si>
  <si>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</si>
  <si>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</si>
  <si>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</si>
  <si>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</si>
  <si>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</si>
  <si>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</si>
  <si>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</si>
  <si>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</si>
  <si>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</si>
  <si>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</si>
  <si>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</si>
  <si>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</si>
  <si>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</si>
  <si>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</si>
  <si>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</si>
  <si>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</si>
  <si>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</si>
  <si>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</si>
  <si>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</si>
  <si>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</si>
  <si>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2025年4月～(4月変更有)</t>
    <rPh sb="6" eb="7">
      <t>ガツ</t>
    </rPh>
    <rPh sb="10" eb="11">
      <t>ガツ</t>
    </rPh>
    <rPh sb="11" eb="13">
      <t>ヘンコウ</t>
    </rPh>
    <rPh sb="13" eb="14">
      <t>アリ</t>
    </rPh>
    <phoneticPr fontId="9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</si>
  <si>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</si>
  <si>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</si>
  <si>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</si>
  <si>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</si>
  <si>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</si>
  <si>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</si>
  <si>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</si>
  <si>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</si>
  <si>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集合部数</t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</si>
  <si>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</si>
  <si>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</si>
  <si>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</si>
  <si>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</si>
  <si>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</si>
  <si>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</si>
  <si>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</si>
  <si>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</si>
  <si>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</si>
  <si>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</si>
  <si>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</si>
  <si>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</si>
  <si>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</si>
  <si>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</si>
  <si>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</si>
  <si>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</si>
  <si>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</si>
  <si>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</si>
  <si>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</si>
  <si>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</si>
  <si>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</si>
  <si>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</si>
  <si>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</si>
  <si>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</si>
  <si>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</si>
  <si>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</si>
  <si>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</si>
  <si>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</si>
  <si>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</si>
  <si>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</si>
  <si>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</si>
  <si>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</si>
  <si>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</si>
  <si>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</si>
  <si>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</si>
  <si>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</si>
  <si>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</si>
  <si>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</si>
  <si>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</si>
  <si>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</si>
  <si>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</si>
  <si>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</si>
  <si>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</si>
  <si>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</si>
  <si>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</si>
  <si>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</si>
  <si>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</si>
  <si>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</si>
  <si>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</si>
  <si>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</si>
  <si>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</si>
  <si>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</si>
  <si>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</si>
  <si>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</si>
  <si>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</si>
  <si>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</si>
  <si>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</si>
  <si>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</si>
  <si>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</si>
  <si>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</si>
  <si>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</si>
  <si>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</si>
  <si>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</si>
  <si>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</si>
  <si>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</si>
  <si>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</si>
  <si>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</si>
  <si>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</si>
  <si>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</si>
  <si>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</si>
  <si>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</si>
  <si>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</si>
  <si>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</si>
  <si>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</si>
  <si>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</si>
  <si>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</si>
  <si>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</si>
  <si>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</si>
  <si>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</si>
  <si>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</si>
  <si>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</si>
  <si>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</si>
  <si>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</si>
  <si>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</si>
  <si>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</si>
  <si>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</si>
  <si>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</si>
  <si>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</si>
  <si>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</si>
  <si>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</si>
  <si>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</si>
  <si>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</si>
  <si>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</si>
  <si>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</si>
  <si>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</si>
  <si>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</si>
  <si>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</si>
  <si>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</si>
  <si>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</si>
  <si>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</si>
  <si>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</si>
  <si>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</si>
  <si>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</si>
  <si>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</si>
  <si>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</si>
  <si>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</si>
  <si>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</si>
  <si>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</si>
  <si>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</si>
  <si>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</si>
  <si>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</si>
  <si>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</si>
  <si>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</si>
  <si>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</si>
  <si>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</si>
  <si>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</si>
  <si>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</si>
  <si>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</si>
  <si>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</si>
  <si>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</si>
  <si>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</si>
  <si>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</si>
  <si>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</si>
  <si>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</si>
  <si>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</si>
  <si>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</si>
  <si>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</si>
  <si>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</si>
  <si>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</si>
  <si>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</si>
  <si>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</si>
  <si>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</si>
  <si>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</si>
  <si>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</si>
  <si>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</si>
  <si>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</si>
  <si>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</si>
  <si>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</si>
  <si>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</si>
  <si>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</si>
  <si>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</si>
  <si>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</si>
  <si>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</si>
  <si>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</si>
  <si>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</si>
  <si>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</si>
  <si>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</si>
  <si>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</si>
  <si>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</si>
  <si>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</si>
  <si>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</si>
  <si>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</si>
  <si>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</si>
  <si>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</si>
  <si>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</si>
  <si>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</si>
  <si>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</si>
  <si>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</si>
  <si>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</si>
  <si>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</si>
  <si>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</si>
  <si>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</si>
  <si>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</si>
  <si>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</si>
  <si>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</si>
  <si>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</si>
  <si>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</si>
  <si>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</si>
  <si>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</si>
  <si>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⑥</t>
    <phoneticPr fontId="2"/>
  </si>
  <si>
    <t>丸亀市</t>
    <rPh sb="0" eb="2">
      <t>マルガメ</t>
    </rPh>
    <rPh sb="2" eb="3">
      <t>シ</t>
    </rPh>
    <phoneticPr fontId="19"/>
  </si>
  <si>
    <t>土居町１～３、城東町１～３、中府町１～５、土器町東６～８</t>
    <rPh sb="0" eb="3">
      <t>ドイチョウ</t>
    </rPh>
    <rPh sb="7" eb="9">
      <t>ジョウトウ</t>
    </rPh>
    <rPh sb="9" eb="10">
      <t>チョウ</t>
    </rPh>
    <rPh sb="14" eb="17">
      <t>ナカブチョウ</t>
    </rPh>
    <phoneticPr fontId="1"/>
  </si>
  <si>
    <t>丸亀</t>
  </si>
  <si>
    <t>丸亀市</t>
  </si>
  <si>
    <t>土居町１～３、城東町１～３、中府町１～５、土器町東６～８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</si>
  <si>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</si>
  <si>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</si>
  <si>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</si>
  <si>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</si>
  <si>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</si>
  <si>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</si>
  <si>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</si>
  <si>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</si>
  <si>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r>
      <t>丸亀市以外の分</t>
    </r>
    <r>
      <rPr>
        <b/>
        <sz val="11"/>
        <color rgb="FF0000FF"/>
        <rFont val="ＭＳ Ｐゴシック"/>
        <family val="3"/>
        <charset val="128"/>
      </rPr>
      <t/>
    </r>
    <rPh sb="3" eb="5">
      <t>イガイ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</si>
  <si>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</si>
  <si>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</si>
  <si>
    <r>
      <t>丸亀市 分</t>
    </r>
    <r>
      <rPr>
        <sz val="12"/>
        <color rgb="FFFF0000"/>
        <rFont val="ＭＳ Ｐゴシック"/>
        <family val="3"/>
        <charset val="128"/>
      </rPr>
      <t/>
    </r>
    <phoneticPr fontId="9"/>
  </si>
  <si>
    <t>　株式会社読宣四国 ／ 住所：香川県高松市太田上町412-1 ／ TEL：087-888-6133 ／ 担当者：松浦</t>
    <rPh sb="1" eb="5">
      <t>カブシキガイシャ</t>
    </rPh>
    <rPh sb="5" eb="7">
      <t>ヨミセン</t>
    </rPh>
    <rPh sb="12" eb="14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</si>
</sst>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197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0" fillId="0" borderId="49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 vertical="center"/>
    </xf>
    <xf numFmtId="0" fontId="20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38" fontId="14" fillId="0" borderId="50" xfId="2" applyFont="1" applyFill="1" applyBorder="1" applyAlignment="1">
      <alignment vertical="center" shrinkToFit="1"/>
    </xf>
    <xf numFmtId="38" fontId="14" fillId="0" borderId="19" xfId="2" applyFont="1" applyFill="1" applyBorder="1" applyAlignment="1" applyProtection="1">
      <alignment vertical="center"/>
      <protection locked="0"/>
    </xf>
    <xf numFmtId="0" fontId="11" fillId="0" borderId="51" xfId="4" applyBorder="1" applyAlignment="1" applyProtection="1">
      <alignment horizontal="left" vertical="center"/>
      <protection locked="0"/>
    </xf>
    <xf numFmtId="0" fontId="11" fillId="0" borderId="52" xfId="4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21" fillId="0" borderId="53" xfId="1" applyFont="1" applyBorder="1" applyAlignment="1">
      <alignment horizontal="center"/>
    </xf>
    <xf numFmtId="38" fontId="20" fillId="0" borderId="54" xfId="5" applyFont="1" applyFill="1" applyBorder="1" applyAlignment="1">
      <alignment horizontal="center"/>
    </xf>
    <xf numFmtId="38" fontId="20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2" applyFont="1" applyFill="1" applyBorder="1" applyAlignment="1">
      <alignment horizontal="right"/>
    </xf>
    <xf numFmtId="0" fontId="20" fillId="0" borderId="56" xfId="1" applyFont="1" applyBorder="1" applyAlignment="1" applyProtection="1">
      <alignment horizontal="center"/>
      <protection locked="0"/>
    </xf>
    <xf numFmtId="0" fontId="20" fillId="0" borderId="57" xfId="1" applyFont="1" applyBorder="1" applyAlignment="1" applyProtection="1">
      <alignment horizontal="center"/>
      <protection locked="0"/>
    </xf>
    <xf numFmtId="38" fontId="21" fillId="0" borderId="55" xfId="2" applyFont="1" applyFill="1" applyBorder="1" applyAlignment="1"/>
    <xf numFmtId="38" fontId="21" fillId="0" borderId="58" xfId="2" applyFont="1" applyFill="1" applyBorder="1" applyAlignment="1"/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3" applyFont="1" applyFill="1" applyBorder="1" applyAlignment="1">
      <alignment horizontal="center"/>
    </xf>
    <xf numFmtId="0" fontId="11" fillId="0" borderId="0" xfId="6" applyAlignment="1">
      <alignment vertical="center"/>
    </xf>
    <xf numFmtId="0" fontId="14" fillId="0" borderId="0" xfId="6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22" fillId="0" borderId="53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</cellXfs>
  <cellStyles count="7">
    <cellStyle name="桁区切り 2" xfId="2" xr:uid="{60ED0501-20BA-43E4-84B0-0CECFB64CDB6}"/>
    <cellStyle name="桁区切り 2 2" xfId="3" xr:uid="{9064B703-4023-4055-89CD-F9D4F408C0BF}"/>
    <cellStyle name="桁区切り 3" xfId="5" xr:uid="{C56DAD2B-6BC6-45E5-B37F-FCFF313DCFD7}"/>
    <cellStyle name="標準" xfId="0" builtinId="0"/>
    <cellStyle name="標準 2" xfId="1" xr:uid="{EF00D00B-0FEC-46F9-B036-636FE156BE2D}"/>
    <cellStyle name="標準 2 2" xfId="6" xr:uid="{0A3FC632-25D8-4728-A31D-666A97C1F3AA}"/>
    <cellStyle name="標準 5" xfId="4" xr:uid="{B602C80D-88E0-48E3-B81D-4381D5233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33A328-6FBC-41BE-BF37-7504C186B2E4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700E46-5774-4DF6-AFEE-E2CDA1EF976A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CD92F71-9A89-4CCB-88BF-04EB5ACF0B86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E4BA663-9FB0-4ACB-821A-3DBAC2D54E9A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ADC552B3-C674-44D4-97B1-A79F16642C1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3AEAE481-BA0E-4969-994C-53AF0B2F720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CD2AB7E-DB65-481A-9969-686348B6409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958EC21E-03BF-43E3-82A8-C936B0C0C1E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F59784E4-07FD-4DEF-B2AB-9FB2F753F66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9D68FD29-AC43-47F7-A87F-41E4BF1409C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DFE5D944-4E8C-49C4-9290-4717107E66F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E3643EB5-79FE-4A23-BC7A-335229EB738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E6B5354-9149-4DB8-8666-B8BC851F00AB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5B9BC05B-EB64-4C7C-BB53-9D600EF3CF8E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B6468B9A-D7C9-4A3B-84AB-DB1EF49F5360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6DD170DA-2937-4491-B321-2F044462C45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9B272215-5CF7-4F2E-A055-86FE9F7366A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D5C5FF6B-D5C4-401D-8440-F6C005F0D41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2A8193CD-B8E4-4171-A8E0-303DD1435DD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1115355A-FCAC-4213-863C-3CE8898F9C5A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F09AE01E-CD07-4B00-B0C5-E1CE14946D8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15C307FB-B0E2-4C21-810C-31E3E143346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21117727-9D6A-4FA3-9C7B-57C709AA7ED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4AF209CD-356C-426F-BEED-7E4A22144902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D517CC6-1FF3-406E-93CD-962A9EC9393C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3C82381A-5EED-439C-8D19-192F12A6D87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689D4D0-6FE1-45A9-B5CD-56812612C20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13B282DC-81DB-4F30-ACF6-CC237816D3A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C00F66E0-6E07-4283-B134-856FFC5D855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5694B64E-8D9B-4E1F-AF1D-2C88847A1F2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D1B575BB-17C0-416D-90A6-11E564839A3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D9BFCA93-BB8D-407C-BC48-52525C39032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F23E6D4E-4BA5-49F3-89BC-BFC1B07DA94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D1C34C5E-B634-426D-9538-903B9ACCC27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6F944643-6346-4A47-8F9C-A6521B9F3BD9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E44E1693-DA23-4711-A03F-F82B000A12DA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8CA37F7B-B24D-405E-BF30-76162287750A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DDD87386-4BF8-4BA4-A01D-EF36E0478323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B284D891-22E6-44D7-B3BA-EA814FF9E1C9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EC2C322-3AA8-4845-A62C-B5F0D2CF9463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23D60B23-5DEA-4D3F-AB0E-246DD58FD6C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955B1B52-ADC7-4B24-8CF3-F6E2C52FBE17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FAD7F6A-D1A6-4E28-BD12-81FE6A08FAC1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C2177B38-3DF7-47FD-9969-BC7A922907B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4D834104-27DC-4A1B-8E61-5787E68A7E7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76F46D42-B0E6-4A9F-96B7-0213683AA564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BC2E507B-691D-4B5F-92AA-A238128F1881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E113450B-85D4-40EC-922B-99E07FBE265C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3E47B4E5-6881-4C14-96DB-E70744294F3F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2A75B352-1E84-49C6-B02E-226CC970023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C4EEA272-3B55-4BC1-AFCC-CEF5C36B8F1A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CAEF3484-0A38-4635-BC1D-DBFFF9524A6F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928C8266-1056-48E2-AE13-F7FCA96F29CA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93E8ACB9-B382-411D-9DD8-C2EA24370E9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49316F68-0AC0-4150-92EE-6D973399B0B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4DDFEB71-72FC-4431-BF4A-8E6274996A1C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7EEFF16C-243F-41D1-BF8A-01C644EFD674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7945E989-ED7E-418E-947A-039039694DCF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1598508</xdr:colOff>
      <xdr:row>53</xdr:row>
      <xdr:rowOff>170410</xdr:rowOff>
    </xdr:from>
    <xdr:to>
      <xdr:col>12</xdr:col>
      <xdr:colOff>798613</xdr:colOff>
      <xdr:row>59</xdr:row>
      <xdr:rowOff>298281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B5300411-3F70-47FE-9E71-64E0DEEB9BB8}"/>
            </a:ext>
          </a:extLst>
        </xdr:cNvPr>
        <xdr:cNvGrpSpPr>
          <a:grpSpLocks noChangeAspect="1"/>
        </xdr:cNvGrpSpPr>
      </xdr:nvGrpSpPr>
      <xdr:grpSpPr>
        <a:xfrm>
          <a:off x="10919401" y="16679684"/>
          <a:ext cx="2112033" cy="1401228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CB9678D1-B886-8F8C-C195-89A56096C4D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D06373C3-4929-6C3E-69A4-C90FFC71975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1ADEC138-9A1C-0C80-0EB9-95B0D927D383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198F049D-DC9C-8449-D260-E76D141C38E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22CB285A-4D46-0486-1AAE-298E20EC038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61B7210F-A188-42A8-80AA-D69859E0674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A614705D-7376-419F-9A85-914150572BD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643FD8D6-6B72-49EB-9570-AA6A512E7A5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3A4F9FB9-AA36-4D97-A9FE-1C51CE98114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C768BABA-F325-4B65-90E3-CE1E2540F55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65098C9B-8284-43A7-A3A3-5CD90BF6B07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2AAE0CBE-1DC7-4466-B1C7-A5B0D2E744F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9E00FA78-0B3C-490B-87EA-7062741ADED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752110E5-F5D6-4BE9-8E92-2FE28824A9DA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6119A49D-AB46-4345-8868-620799C137E0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DA945C54-B4EE-4F52-B3CC-DABD36E4AE66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E2117884-DB81-4DB6-AD1A-4222800EAD8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77943DA5-63EE-460B-84CF-6DB860E40EE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46FF78C2-8747-49C9-80BD-1F880CA819B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AF69E801-547B-4A12-B03C-AD0AC325984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AA5CA158-36AD-4B62-82D5-892FFA185A5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E8CAA357-54C2-4280-A50A-E6FF9A939BC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7EF3D640-5AC9-4346-AFB8-6AE8399E14F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5B3F4B2F-9526-4D4B-B662-6190D856A27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1CEAACBC-18E2-4E79-A796-8F6969A7AC55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7987FEBB-F5CC-4E52-85AC-4682D62C20EA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EF838513-27B1-48DA-AC77-6F2948EB3D18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2F04DC63-6A92-497D-8D30-07A4F42A8EC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ADFABCB2-7540-403A-959C-44B858E0380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E176AFB6-9E88-4907-BEEB-144260160FF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59107A85-B9BC-4BB1-8011-E126235C5EC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D608FC22-130B-45B3-9C42-B6637E099F7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ECDF2DDA-1DC2-440D-930D-B2CF965965F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2AAEF8EF-A4B8-41B2-BCCF-EFBD3A88BB5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4B8F668E-75EF-4B97-BF70-BC44211D4B6B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DA875CE2-BAAF-41DF-8C58-CD90EFF40A06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AFB8759-7CA0-4FAF-BBCE-ADAF43B4EAE6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667BF0CB-0F01-493E-8D22-FFC6726E12B1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1EB0AA6F-C186-454B-B688-C867DE5251FB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0E7AF674-F1EB-4F7D-B194-22CAFE2876F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A8E1F748-414C-49BB-B46C-A8980E29A02B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F64189BA-E838-4B2C-BB32-C87F795E8890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13D26F30-6869-49A8-A665-4C9AE7BB1B1E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433E27E3-DC86-4087-ABD4-01C186F13D5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30AFFF45-A85B-48B4-8CB7-91298D4CB4B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1CF4ECA7-489E-4F40-81D2-A3158A317AC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12247BE6-7218-48BB-9CDB-5A15EBEC6219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B9EDF371-F2E1-4F04-9515-D9A15AE80FBC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D60A8EA5-98A7-4396-8B26-8DD30054050B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D564D486-0E69-4C3D-A77B-B922B2E6528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ED7A2E82-9BEF-40AE-BDD6-B7D28A9DE787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4D8F0B6A-FC77-4F5C-A944-1B263E1FFB15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5C66BFFD-AB57-485E-B744-BF6BE6BF54CA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248D8D15-A991-4E27-9863-0430BC3553F0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7528F8AF-65BB-4DAE-97D2-21157714CB0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4D3DC7A2-6A35-4C98-994E-3341616FF01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61AA7309-130F-4FB5-9FF5-EEE3FA511193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39957903-013B-4884-BEBE-6BC5C8E256DF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D88D5D19-67B8-4C43-BC12-1566E58DD3DD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27117C0E-17F5-40B6-8FBC-6B38F489D39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B960E6B6-2A25-40F6-9392-C524C88AAF9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3D8C70A9-36CE-42AB-AF20-DFB0633FF4D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A80E0AF-5C19-4543-8899-8E08B5337E5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A503ACFC-24F0-4579-ACEF-5AA9CCB843B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A43486B9-8822-42F2-A5E8-720ABD17B27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500D3B9C-B604-466C-8A1B-E49CC7D0D73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81342B32-0BC9-4E4E-AE96-A5AE2047C66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6657D905-9171-43D7-82A5-F0B5668DD87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C0179E77-E912-4A93-B01D-70C3A70E306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53BD08F6-BFE4-4758-B2AA-6051E734F2F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A12B8596-1323-4B7C-B20E-9F02A1BC446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897EEE42-2ED8-4211-A94B-134B6F8EB6D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3" name="Text Box 17">
          <a:extLst>
            <a:ext uri="{FF2B5EF4-FFF2-40B4-BE49-F238E27FC236}">
              <a16:creationId xmlns:a16="http://schemas.microsoft.com/office/drawing/2014/main" id="{AAE015CF-4563-4717-A272-7EE2D644BB5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50D569C1-4139-4590-AC92-A659A20437A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AA6F4AE5-88A4-427E-AB9B-273B5B1871D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530DB89E-D96B-46D2-AA3E-7EE6971B642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CA9B9607-6A24-496C-928D-3F0BE292462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02D40131-F9E5-41DE-BE01-C8C11984E49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377853C4-90F3-461D-8868-EFDBEF60CDC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C7770042-5BA0-4CBB-838E-0BF376AF64A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87ADF1ED-D8CD-4936-992A-0D5F9ADA078A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366C1-6741-4199-9E9A-21CB68A7B9C1}">
  <sheetPr codeName="Sheet27">
    <tabColor theme="5" tint="0.59999389629810485"/>
    <pageSetUpPr fitToPage="1"/>
  </sheetPr>
  <dimension ref="A1:W81"/>
  <sheetViews>
    <sheetView tabSelected="1" view="pageBreakPreview" zoomScale="70" zoomScaleNormal="76" zoomScaleSheetLayoutView="70" workbookViewId="0"/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9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 t="s">
        <v>2</v>
      </c>
    </row>
    <row r="2" spans="1:18" ht="24" customHeight="1" x14ac:dyDescent="0.2">
      <c r="C2" s="10" t="s">
        <v>3</v>
      </c>
      <c r="D2" s="11"/>
      <c r="E2" s="12"/>
      <c r="F2" s="13"/>
      <c r="G2" s="14"/>
      <c r="H2" s="14"/>
      <c r="I2" s="15" t="s">
        <v>4</v>
      </c>
      <c r="J2" s="16" t="s">
        <v>5</v>
      </c>
      <c r="K2" s="17" t="s">
        <v>6</v>
      </c>
      <c r="L2" s="18"/>
      <c r="M2" s="18"/>
    </row>
    <row r="3" spans="1:18" ht="24" customHeight="1" x14ac:dyDescent="0.2">
      <c r="C3" s="19" t="s">
        <v>7</v>
      </c>
      <c r="D3" s="20"/>
      <c r="E3" s="21"/>
      <c r="F3" s="22">
        <f>I51</f>
        <v>0</v>
      </c>
      <c r="G3" s="23"/>
      <c r="H3" s="23"/>
      <c r="I3" s="24" t="s">
        <v>8</v>
      </c>
      <c r="J3" s="25"/>
      <c r="K3" s="26"/>
      <c r="L3" s="18"/>
      <c r="M3" s="27" t="s">
        <v>9</v>
      </c>
    </row>
    <row r="4" spans="1:18" ht="24" customHeight="1" x14ac:dyDescent="0.2">
      <c r="C4" s="19" t="s">
        <v>10</v>
      </c>
      <c r="D4" s="20"/>
      <c r="E4" s="21"/>
      <c r="F4" s="28"/>
      <c r="G4" s="29"/>
      <c r="H4" s="29"/>
      <c r="I4" s="30" t="s">
        <v>11</v>
      </c>
      <c r="J4" s="31" t="s">
        <v>12</v>
      </c>
      <c r="K4" s="17" t="s">
        <v>13</v>
      </c>
      <c r="L4" s="18"/>
      <c r="M4" s="32"/>
    </row>
    <row r="5" spans="1:18" ht="24" customHeight="1" x14ac:dyDescent="0.2">
      <c r="C5" s="19" t="s">
        <v>14</v>
      </c>
      <c r="D5" s="20"/>
      <c r="E5" s="21"/>
      <c r="F5" s="22">
        <f>ROUND(F3*F4,0)</f>
        <v>0</v>
      </c>
      <c r="G5" s="23"/>
      <c r="H5" s="23"/>
      <c r="I5" s="30" t="s">
        <v>11</v>
      </c>
      <c r="J5" s="25"/>
      <c r="K5" s="26"/>
      <c r="L5" s="18"/>
      <c r="M5" s="32"/>
    </row>
    <row r="6" spans="1:18" ht="24" customHeight="1" x14ac:dyDescent="0.2">
      <c r="C6" s="19" t="s">
        <v>15</v>
      </c>
      <c r="D6" s="20"/>
      <c r="E6" s="21"/>
      <c r="F6" s="33"/>
      <c r="G6" s="34"/>
      <c r="H6" s="34"/>
      <c r="I6" s="35"/>
      <c r="J6" s="36" t="s">
        <v>16</v>
      </c>
      <c r="K6" s="17" t="s">
        <v>17</v>
      </c>
      <c r="L6" s="18"/>
      <c r="M6" s="27" t="s">
        <v>9</v>
      </c>
    </row>
    <row r="7" spans="1:18" ht="24" customHeight="1" x14ac:dyDescent="0.2">
      <c r="C7" s="37" t="s">
        <v>18</v>
      </c>
      <c r="D7" s="38"/>
      <c r="E7" s="39"/>
      <c r="F7" s="40"/>
      <c r="G7" s="41"/>
      <c r="H7" s="41"/>
      <c r="I7" s="42" t="s">
        <v>8</v>
      </c>
      <c r="J7" s="43" t="s">
        <v>19</v>
      </c>
      <c r="K7" s="17" t="s">
        <v>20</v>
      </c>
      <c r="L7" s="18"/>
      <c r="M7" s="18"/>
    </row>
    <row r="8" spans="1:18" ht="23.25" customHeight="1" x14ac:dyDescent="0.2">
      <c r="C8" s="44" t="s">
        <v>21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22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23</v>
      </c>
    </row>
    <row r="10" spans="1:18" s="51" customFormat="1" ht="19.5" customHeight="1" x14ac:dyDescent="0.2">
      <c r="A10" s="50"/>
      <c r="B10" s="60" t="s">
        <v>24</v>
      </c>
      <c r="C10" s="61" t="s">
        <v>25</v>
      </c>
      <c r="D10" s="62" t="s">
        <v>26</v>
      </c>
      <c r="E10" s="63"/>
      <c r="F10" s="64" t="s">
        <v>27</v>
      </c>
      <c r="G10" s="64"/>
      <c r="H10" s="65" t="s">
        <v>28</v>
      </c>
      <c r="I10" s="66" t="s">
        <v>29</v>
      </c>
      <c r="J10" s="67" t="s">
        <v>30</v>
      </c>
      <c r="K10" s="67"/>
      <c r="L10" s="66" t="s">
        <v>31</v>
      </c>
      <c r="M10" s="68" t="s">
        <v>32</v>
      </c>
    </row>
    <row r="11" spans="1:18" s="51" customFormat="1" ht="48" customHeight="1" x14ac:dyDescent="0.2">
      <c r="A11" s="50">
        <v>540</v>
      </c>
      <c r="B11" s="69">
        <v>1</v>
      </c>
      <c r="C11" s="70" t="s">
        <v>33</v>
      </c>
      <c r="D11" s="71" t="s">
        <v>34</v>
      </c>
      <c r="E11" s="72" t="s">
        <v>35</v>
      </c>
      <c r="F11" s="73">
        <v>101</v>
      </c>
      <c r="G11" s="74">
        <v>54001</v>
      </c>
      <c r="H11" s="75">
        <f>L11+M11</f>
        <v>4660</v>
      </c>
      <c r="I11" s="76"/>
      <c r="J11" s="77" t="s">
        <v>36</v>
      </c>
      <c r="K11" s="78"/>
      <c r="L11" s="79">
        <v>2030</v>
      </c>
      <c r="M11" s="80">
        <v>2630</v>
      </c>
      <c r="N11" s="51" t="s">
        <v>37</v>
      </c>
      <c r="O11" s="51" t="s">
        <v>38</v>
      </c>
      <c r="P11" s="51">
        <v>101</v>
      </c>
      <c r="Q11" s="51">
        <v>54001</v>
      </c>
      <c r="R11" s="51" t="s">
        <v>39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40</v>
      </c>
      <c r="F12" s="84">
        <v>102</v>
      </c>
      <c r="G12" s="85">
        <v>54002</v>
      </c>
      <c r="H12" s="86">
        <f>L12+M12</f>
        <v>3640</v>
      </c>
      <c r="I12" s="87"/>
      <c r="J12" s="88" t="s">
        <v>41</v>
      </c>
      <c r="K12" s="89"/>
      <c r="L12" s="90">
        <v>2210</v>
      </c>
      <c r="M12" s="91">
        <v>1430</v>
      </c>
      <c r="N12" s="51">
        <v>29090</v>
      </c>
      <c r="O12" s="51" t="s">
        <v>42</v>
      </c>
      <c r="P12" s="51">
        <v>102</v>
      </c>
      <c r="Q12" s="51">
        <v>54002</v>
      </c>
      <c r="R12" s="51" t="s">
        <v>43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29150</v>
      </c>
      <c r="E13" s="83" t="s">
        <v>44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45</v>
      </c>
      <c r="K13" s="89"/>
      <c r="L13" s="90">
        <v>1330</v>
      </c>
      <c r="M13" s="91">
        <v>1930</v>
      </c>
      <c r="O13" s="51" t="s">
        <v>46</v>
      </c>
      <c r="P13" s="51">
        <v>103</v>
      </c>
      <c r="Q13" s="51">
        <v>54003</v>
      </c>
      <c r="R13" s="51" t="s">
        <v>47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48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49</v>
      </c>
      <c r="K14" s="95"/>
      <c r="L14" s="96">
        <v>1930</v>
      </c>
      <c r="M14" s="97">
        <v>3770</v>
      </c>
      <c r="O14" s="51" t="s">
        <v>50</v>
      </c>
      <c r="P14" s="51">
        <v>104</v>
      </c>
      <c r="Q14" s="51">
        <v>54004</v>
      </c>
      <c r="R14" s="51" t="s">
        <v>51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52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53</v>
      </c>
      <c r="K15" s="95"/>
      <c r="L15" s="96">
        <v>1430</v>
      </c>
      <c r="M15" s="97">
        <v>2520</v>
      </c>
      <c r="O15" s="51" t="s">
        <v>54</v>
      </c>
      <c r="P15" s="51">
        <v>105</v>
      </c>
      <c r="Q15" s="51">
        <v>54005</v>
      </c>
      <c r="R15" s="51" t="s">
        <v>55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56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57</v>
      </c>
      <c r="K16" s="95"/>
      <c r="L16" s="96">
        <v>2150</v>
      </c>
      <c r="M16" s="97">
        <v>2290</v>
      </c>
      <c r="O16" s="51" t="s">
        <v>58</v>
      </c>
      <c r="P16" s="51">
        <v>106</v>
      </c>
      <c r="Q16" s="51">
        <v>54006</v>
      </c>
      <c r="R16" s="51" t="s">
        <v>59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60</v>
      </c>
      <c r="F17" s="101">
        <v>107</v>
      </c>
      <c r="G17" s="101">
        <v>54007</v>
      </c>
      <c r="H17" s="102">
        <f>L17+M17</f>
        <v>3500</v>
      </c>
      <c r="I17" s="103"/>
      <c r="J17" s="104" t="s">
        <v>61</v>
      </c>
      <c r="K17" s="105"/>
      <c r="L17" s="106">
        <v>1520</v>
      </c>
      <c r="M17" s="107">
        <v>1980</v>
      </c>
      <c r="O17" s="51" t="s">
        <v>62</v>
      </c>
      <c r="P17" s="51">
        <v>107</v>
      </c>
      <c r="Q17" s="51">
        <v>54007</v>
      </c>
      <c r="R17" s="51" t="s">
        <v>63</v>
      </c>
    </row>
    <row r="18" spans="1:18" s="51" customFormat="1" ht="28.05" customHeight="1" x14ac:dyDescent="0.2">
      <c r="A18" s="50"/>
      <c r="B18" s="69">
        <v>8</v>
      </c>
      <c r="C18" s="70" t="s">
        <v>64</v>
      </c>
      <c r="D18" s="71" t="s">
        <v>65</v>
      </c>
      <c r="E18" s="72" t="s">
        <v>66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67</v>
      </c>
      <c r="K18" s="78"/>
      <c r="L18" s="108">
        <v>1730</v>
      </c>
      <c r="M18" s="109">
        <v>1250</v>
      </c>
      <c r="N18" s="51" t="s">
        <v>68</v>
      </c>
      <c r="O18" s="51" t="s">
        <v>69</v>
      </c>
      <c r="P18" s="51">
        <v>201</v>
      </c>
      <c r="Q18" s="51">
        <v>54011</v>
      </c>
      <c r="R18" s="51" t="s">
        <v>70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71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72</v>
      </c>
      <c r="K19" s="115"/>
      <c r="L19" s="116">
        <v>1840</v>
      </c>
      <c r="M19" s="117">
        <v>1790</v>
      </c>
      <c r="N19" s="51">
        <v>43190</v>
      </c>
      <c r="O19" s="51" t="s">
        <v>73</v>
      </c>
      <c r="P19" s="51">
        <v>211</v>
      </c>
      <c r="Q19" s="51">
        <v>54021</v>
      </c>
      <c r="R19" s="51" t="s">
        <v>74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75</v>
      </c>
      <c r="F20" s="84">
        <v>202</v>
      </c>
      <c r="G20" s="84">
        <v>54012</v>
      </c>
      <c r="H20" s="86">
        <f>L20+M20</f>
        <v>2510</v>
      </c>
      <c r="I20" s="93"/>
      <c r="J20" s="94" t="s">
        <v>76</v>
      </c>
      <c r="K20" s="95"/>
      <c r="L20" s="96">
        <v>1220</v>
      </c>
      <c r="M20" s="97">
        <v>1290</v>
      </c>
      <c r="O20" s="51" t="s">
        <v>77</v>
      </c>
      <c r="P20" s="51">
        <v>202</v>
      </c>
      <c r="Q20" s="51">
        <v>54012</v>
      </c>
      <c r="R20" s="51" t="s">
        <v>78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79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80</v>
      </c>
      <c r="K21" s="89"/>
      <c r="L21" s="96">
        <v>1400</v>
      </c>
      <c r="M21" s="97">
        <v>450</v>
      </c>
      <c r="O21" s="51" t="s">
        <v>81</v>
      </c>
      <c r="P21" s="51">
        <v>203</v>
      </c>
      <c r="Q21" s="51">
        <v>54013</v>
      </c>
      <c r="R21" s="51" t="s">
        <v>82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83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84</v>
      </c>
      <c r="K22" s="95"/>
      <c r="L22" s="96">
        <v>2160</v>
      </c>
      <c r="M22" s="97">
        <v>2790</v>
      </c>
      <c r="O22" s="51" t="s">
        <v>85</v>
      </c>
      <c r="P22" s="51">
        <v>204</v>
      </c>
      <c r="Q22" s="51">
        <v>54014</v>
      </c>
      <c r="R22" s="51" t="s">
        <v>86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87</v>
      </c>
      <c r="F23" s="84">
        <v>205</v>
      </c>
      <c r="G23" s="84">
        <v>54015</v>
      </c>
      <c r="H23" s="86">
        <f t="shared" si="1"/>
        <v>5300</v>
      </c>
      <c r="I23" s="93"/>
      <c r="J23" s="118" t="s">
        <v>88</v>
      </c>
      <c r="K23" s="119"/>
      <c r="L23" s="96">
        <v>2410</v>
      </c>
      <c r="M23" s="97">
        <v>2890</v>
      </c>
      <c r="O23" s="51" t="s">
        <v>89</v>
      </c>
      <c r="P23" s="51">
        <v>205</v>
      </c>
      <c r="Q23" s="51">
        <v>54015</v>
      </c>
      <c r="R23" s="51" t="s">
        <v>90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42490</v>
      </c>
      <c r="E24" s="83" t="s">
        <v>91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92</v>
      </c>
      <c r="K24" s="122"/>
      <c r="L24" s="96">
        <v>2840</v>
      </c>
      <c r="M24" s="97">
        <v>1860</v>
      </c>
      <c r="O24" s="51" t="s">
        <v>93</v>
      </c>
      <c r="P24" s="51">
        <v>212</v>
      </c>
      <c r="Q24" s="51">
        <v>54022</v>
      </c>
      <c r="R24" s="51" t="s">
        <v>92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94</v>
      </c>
      <c r="F25" s="84">
        <v>206</v>
      </c>
      <c r="G25" s="84">
        <v>54016</v>
      </c>
      <c r="H25" s="86">
        <f>L25+M25</f>
        <v>2930</v>
      </c>
      <c r="I25" s="93"/>
      <c r="J25" s="94" t="s">
        <v>95</v>
      </c>
      <c r="K25" s="95"/>
      <c r="L25" s="96">
        <v>2320</v>
      </c>
      <c r="M25" s="97">
        <v>610</v>
      </c>
      <c r="O25" s="51" t="s">
        <v>96</v>
      </c>
      <c r="P25" s="51">
        <v>206</v>
      </c>
      <c r="Q25" s="51">
        <v>54016</v>
      </c>
      <c r="R25" s="51" t="s">
        <v>97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98</v>
      </c>
      <c r="F26" s="84">
        <v>213</v>
      </c>
      <c r="G26" s="84">
        <v>54023</v>
      </c>
      <c r="H26" s="86">
        <f>L26+M26</f>
        <v>3310</v>
      </c>
      <c r="I26" s="93"/>
      <c r="J26" s="94" t="s">
        <v>99</v>
      </c>
      <c r="K26" s="95"/>
      <c r="L26" s="96">
        <v>2530</v>
      </c>
      <c r="M26" s="97">
        <v>780</v>
      </c>
      <c r="O26" s="51" t="s">
        <v>100</v>
      </c>
      <c r="P26" s="51">
        <v>213</v>
      </c>
      <c r="Q26" s="51">
        <v>54023</v>
      </c>
      <c r="R26" s="51" t="s">
        <v>101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102</v>
      </c>
      <c r="F27" s="84">
        <v>207</v>
      </c>
      <c r="G27" s="84">
        <v>54017</v>
      </c>
      <c r="H27" s="86">
        <f>L27+M27</f>
        <v>2610</v>
      </c>
      <c r="I27" s="93"/>
      <c r="J27" s="94" t="s">
        <v>103</v>
      </c>
      <c r="K27" s="95"/>
      <c r="L27" s="96">
        <v>1960</v>
      </c>
      <c r="M27" s="97">
        <v>650</v>
      </c>
      <c r="O27" s="51" t="s">
        <v>104</v>
      </c>
      <c r="P27" s="51">
        <v>207</v>
      </c>
      <c r="Q27" s="51">
        <v>54017</v>
      </c>
      <c r="R27" s="51" t="s">
        <v>105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106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107</v>
      </c>
      <c r="K28" s="95"/>
      <c r="L28" s="96">
        <v>3340</v>
      </c>
      <c r="M28" s="97">
        <v>900</v>
      </c>
      <c r="O28" s="51" t="s">
        <v>108</v>
      </c>
      <c r="P28" s="51">
        <v>208</v>
      </c>
      <c r="Q28" s="51">
        <v>54018</v>
      </c>
      <c r="R28" s="51" t="s">
        <v>109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110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111</v>
      </c>
      <c r="K29" s="95"/>
      <c r="L29" s="123">
        <v>2960</v>
      </c>
      <c r="M29" s="124">
        <v>170</v>
      </c>
      <c r="O29" s="51" t="s">
        <v>112</v>
      </c>
      <c r="P29" s="51">
        <v>209</v>
      </c>
      <c r="Q29" s="51">
        <v>54019</v>
      </c>
      <c r="R29" s="51" t="s">
        <v>113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114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115</v>
      </c>
      <c r="K30" s="105"/>
      <c r="L30" s="125">
        <v>330</v>
      </c>
      <c r="M30" s="126">
        <v>20</v>
      </c>
      <c r="O30" s="51" t="s">
        <v>116</v>
      </c>
      <c r="P30" s="51">
        <v>210</v>
      </c>
      <c r="Q30" s="51">
        <v>54020</v>
      </c>
      <c r="R30" s="51" t="s">
        <v>117</v>
      </c>
    </row>
    <row r="31" spans="1:18" s="51" customFormat="1" ht="19.5" customHeight="1" x14ac:dyDescent="0.45">
      <c r="A31" s="50"/>
      <c r="B31" s="69">
        <v>21</v>
      </c>
      <c r="C31" s="70" t="s">
        <v>118</v>
      </c>
      <c r="D31" s="127"/>
      <c r="E31" s="72" t="s">
        <v>119</v>
      </c>
      <c r="F31" s="73">
        <v>301</v>
      </c>
      <c r="G31" s="73">
        <v>54031</v>
      </c>
      <c r="H31" s="75">
        <f>L31+M31</f>
        <v>4010</v>
      </c>
      <c r="I31" s="76"/>
      <c r="J31" s="128" t="s">
        <v>120</v>
      </c>
      <c r="K31" s="129"/>
      <c r="L31" s="108">
        <v>1110</v>
      </c>
      <c r="M31" s="109">
        <v>2900</v>
      </c>
      <c r="N31" s="51" t="s">
        <v>121</v>
      </c>
      <c r="O31" s="51" t="s">
        <v>122</v>
      </c>
      <c r="P31" s="51">
        <v>301</v>
      </c>
      <c r="Q31" s="51">
        <v>54031</v>
      </c>
      <c r="R31" s="51" t="s">
        <v>123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124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125</v>
      </c>
      <c r="K32" s="115"/>
      <c r="L32" s="116">
        <v>2150</v>
      </c>
      <c r="M32" s="117">
        <v>1080</v>
      </c>
      <c r="N32" s="51">
        <v>42230</v>
      </c>
      <c r="O32" s="51" t="s">
        <v>126</v>
      </c>
      <c r="P32" s="51">
        <v>309</v>
      </c>
      <c r="Q32" s="51">
        <v>54039</v>
      </c>
      <c r="R32" s="51" t="s">
        <v>127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128</v>
      </c>
      <c r="F33" s="84">
        <v>302</v>
      </c>
      <c r="G33" s="84">
        <v>54032</v>
      </c>
      <c r="H33" s="86">
        <f t="shared" si="2"/>
        <v>3180</v>
      </c>
      <c r="I33" s="93"/>
      <c r="J33" s="94" t="s">
        <v>129</v>
      </c>
      <c r="K33" s="95"/>
      <c r="L33" s="96">
        <v>2020</v>
      </c>
      <c r="M33" s="97">
        <v>1160</v>
      </c>
      <c r="O33" s="51" t="s">
        <v>130</v>
      </c>
      <c r="P33" s="51">
        <v>302</v>
      </c>
      <c r="Q33" s="51">
        <v>54032</v>
      </c>
      <c r="R33" s="51" t="s">
        <v>131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132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133</v>
      </c>
      <c r="K34" s="95"/>
      <c r="L34" s="96">
        <v>2130</v>
      </c>
      <c r="M34" s="97">
        <v>250</v>
      </c>
      <c r="O34" s="51" t="s">
        <v>134</v>
      </c>
      <c r="P34" s="51">
        <v>310</v>
      </c>
      <c r="Q34" s="51">
        <v>54040</v>
      </c>
      <c r="R34" s="51" t="s">
        <v>135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136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137</v>
      </c>
      <c r="K35" s="95"/>
      <c r="L35" s="96">
        <v>1090</v>
      </c>
      <c r="M35" s="97">
        <v>2140</v>
      </c>
      <c r="O35" s="51" t="s">
        <v>138</v>
      </c>
      <c r="P35" s="51">
        <v>303</v>
      </c>
      <c r="Q35" s="51">
        <v>54033</v>
      </c>
      <c r="R35" s="51" t="s">
        <v>139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140</v>
      </c>
      <c r="E36" s="83" t="s">
        <v>141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142</v>
      </c>
      <c r="K36" s="95"/>
      <c r="L36" s="96">
        <v>2780</v>
      </c>
      <c r="M36" s="97">
        <v>1940</v>
      </c>
      <c r="O36" s="51" t="s">
        <v>143</v>
      </c>
      <c r="P36" s="51">
        <v>311</v>
      </c>
      <c r="Q36" s="51">
        <v>54041</v>
      </c>
      <c r="R36" s="51" t="s">
        <v>144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42140</v>
      </c>
      <c r="E37" s="83" t="s">
        <v>145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146</v>
      </c>
      <c r="K37" s="95"/>
      <c r="L37" s="96">
        <v>3270</v>
      </c>
      <c r="M37" s="97">
        <v>1760</v>
      </c>
      <c r="O37" s="51" t="s">
        <v>147</v>
      </c>
      <c r="P37" s="51">
        <v>304</v>
      </c>
      <c r="Q37" s="51">
        <v>54034</v>
      </c>
      <c r="R37" s="51" t="s">
        <v>148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149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150</v>
      </c>
      <c r="K38" s="95"/>
      <c r="L38" s="96">
        <v>2910</v>
      </c>
      <c r="M38" s="97">
        <v>1750</v>
      </c>
      <c r="O38" s="51" t="s">
        <v>151</v>
      </c>
      <c r="P38" s="51">
        <v>312</v>
      </c>
      <c r="Q38" s="51">
        <v>54042</v>
      </c>
      <c r="R38" s="51" t="s">
        <v>150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152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153</v>
      </c>
      <c r="K39" s="119"/>
      <c r="L39" s="96">
        <v>2610</v>
      </c>
      <c r="M39" s="97">
        <v>580</v>
      </c>
      <c r="O39" s="51" t="s">
        <v>154</v>
      </c>
      <c r="P39" s="51">
        <v>305</v>
      </c>
      <c r="Q39" s="51">
        <v>54035</v>
      </c>
      <c r="R39" s="51" t="s">
        <v>155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156</v>
      </c>
      <c r="F40" s="84">
        <v>306</v>
      </c>
      <c r="G40" s="84">
        <v>54036</v>
      </c>
      <c r="H40" s="86">
        <f t="shared" si="2"/>
        <v>5440</v>
      </c>
      <c r="I40" s="93"/>
      <c r="J40" s="88" t="s">
        <v>157</v>
      </c>
      <c r="K40" s="89"/>
      <c r="L40" s="96">
        <v>4760</v>
      </c>
      <c r="M40" s="97">
        <v>680</v>
      </c>
      <c r="O40" s="51" t="s">
        <v>158</v>
      </c>
      <c r="P40" s="51">
        <v>306</v>
      </c>
      <c r="Q40" s="51">
        <v>54036</v>
      </c>
      <c r="R40" s="51" t="s">
        <v>159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160</v>
      </c>
      <c r="F41" s="84">
        <v>307</v>
      </c>
      <c r="G41" s="85">
        <v>54037</v>
      </c>
      <c r="H41" s="86">
        <f t="shared" si="2"/>
        <v>2750</v>
      </c>
      <c r="I41" s="87"/>
      <c r="J41" s="88" t="s">
        <v>161</v>
      </c>
      <c r="K41" s="130"/>
      <c r="L41" s="131">
        <v>2260</v>
      </c>
      <c r="M41" s="132">
        <v>490</v>
      </c>
      <c r="O41" s="51" t="s">
        <v>162</v>
      </c>
      <c r="P41" s="51">
        <v>307</v>
      </c>
      <c r="Q41" s="51">
        <v>54037</v>
      </c>
      <c r="R41" s="51" t="s">
        <v>163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164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165</v>
      </c>
      <c r="K42" s="105"/>
      <c r="L42" s="125">
        <v>320</v>
      </c>
      <c r="M42" s="133">
        <v>0</v>
      </c>
      <c r="O42" s="51" t="s">
        <v>166</v>
      </c>
      <c r="P42" s="51">
        <v>308</v>
      </c>
      <c r="Q42" s="51">
        <v>54038</v>
      </c>
      <c r="R42" s="51" t="s">
        <v>167</v>
      </c>
    </row>
    <row r="43" spans="1:18" s="51" customFormat="1" ht="19.5" customHeight="1" x14ac:dyDescent="0.45">
      <c r="A43" s="50"/>
      <c r="B43" s="69">
        <v>33</v>
      </c>
      <c r="C43" s="70" t="s">
        <v>168</v>
      </c>
      <c r="D43" s="127"/>
      <c r="E43" s="72" t="s">
        <v>169</v>
      </c>
      <c r="F43" s="73">
        <v>401</v>
      </c>
      <c r="G43" s="73">
        <v>54051</v>
      </c>
      <c r="H43" s="75">
        <f>L43+M43</f>
        <v>3430</v>
      </c>
      <c r="I43" s="76"/>
      <c r="J43" s="134" t="s">
        <v>170</v>
      </c>
      <c r="K43" s="135"/>
      <c r="L43" s="108">
        <v>2810</v>
      </c>
      <c r="M43" s="109">
        <v>620</v>
      </c>
      <c r="N43" s="51" t="s">
        <v>171</v>
      </c>
      <c r="O43" s="51" t="s">
        <v>172</v>
      </c>
      <c r="P43" s="51">
        <v>401</v>
      </c>
      <c r="Q43" s="51">
        <v>54051</v>
      </c>
      <c r="R43" s="51" t="s">
        <v>173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174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175</v>
      </c>
      <c r="K44" s="95"/>
      <c r="L44" s="96">
        <v>2650</v>
      </c>
      <c r="M44" s="97">
        <v>1350</v>
      </c>
      <c r="N44" s="51">
        <v>12750</v>
      </c>
      <c r="O44" s="51" t="s">
        <v>176</v>
      </c>
      <c r="P44" s="51">
        <v>402</v>
      </c>
      <c r="Q44" s="51">
        <v>54052</v>
      </c>
      <c r="R44" s="51" t="s">
        <v>177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178</v>
      </c>
      <c r="E45" s="83" t="s">
        <v>179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180</v>
      </c>
      <c r="K45" s="137"/>
      <c r="L45" s="96">
        <v>1750</v>
      </c>
      <c r="M45" s="97">
        <v>320</v>
      </c>
      <c r="O45" s="51" t="s">
        <v>181</v>
      </c>
      <c r="P45" s="51">
        <v>403</v>
      </c>
      <c r="Q45" s="51">
        <v>54053</v>
      </c>
      <c r="R45" s="51" t="s">
        <v>182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183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184</v>
      </c>
      <c r="K46" s="140"/>
      <c r="L46" s="131">
        <v>2210</v>
      </c>
      <c r="M46" s="132">
        <v>610</v>
      </c>
      <c r="O46" s="51" t="s">
        <v>185</v>
      </c>
      <c r="P46" s="51">
        <v>404</v>
      </c>
      <c r="Q46" s="51">
        <v>54054</v>
      </c>
      <c r="R46" s="51" t="s">
        <v>186</v>
      </c>
    </row>
    <row r="47" spans="1:18" s="51" customFormat="1" ht="64.05" customHeight="1" x14ac:dyDescent="0.45">
      <c r="A47" s="50"/>
      <c r="B47" s="69">
        <v>37</v>
      </c>
      <c r="C47" s="141" t="s">
        <v>187</v>
      </c>
      <c r="D47" s="142" t="s">
        <v>188</v>
      </c>
      <c r="E47" s="72" t="s">
        <v>189</v>
      </c>
      <c r="F47" s="73">
        <v>501</v>
      </c>
      <c r="G47" s="74">
        <v>54061</v>
      </c>
      <c r="H47" s="75">
        <f>L47+M47</f>
        <v>3710</v>
      </c>
      <c r="I47" s="143"/>
      <c r="J47" s="77" t="s">
        <v>190</v>
      </c>
      <c r="K47" s="144"/>
      <c r="L47" s="145">
        <v>3400</v>
      </c>
      <c r="M47" s="146">
        <v>310</v>
      </c>
      <c r="N47" s="51" t="s">
        <v>191</v>
      </c>
      <c r="O47" s="51" t="s">
        <v>192</v>
      </c>
      <c r="P47" s="51">
        <v>501</v>
      </c>
      <c r="Q47" s="51">
        <v>54061</v>
      </c>
      <c r="R47" s="51" t="s">
        <v>193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7600</v>
      </c>
      <c r="E48" s="148" t="s">
        <v>194</v>
      </c>
      <c r="F48" s="84">
        <v>502</v>
      </c>
      <c r="G48" s="85">
        <v>54062</v>
      </c>
      <c r="H48" s="86">
        <f>L48+M48</f>
        <v>2750</v>
      </c>
      <c r="I48" s="87"/>
      <c r="J48" s="88" t="s">
        <v>195</v>
      </c>
      <c r="K48" s="130"/>
      <c r="L48" s="131">
        <v>2360</v>
      </c>
      <c r="M48" s="132">
        <v>390</v>
      </c>
      <c r="N48" s="51">
        <v>7580</v>
      </c>
      <c r="O48" s="51" t="s">
        <v>196</v>
      </c>
      <c r="P48" s="51">
        <v>502</v>
      </c>
      <c r="Q48" s="51">
        <v>54062</v>
      </c>
      <c r="R48" s="51" t="s">
        <v>197</v>
      </c>
    </row>
    <row r="49" spans="1:23" s="51" customFormat="1" ht="19.5" customHeight="1" x14ac:dyDescent="0.2">
      <c r="A49" s="50"/>
      <c r="B49" s="98">
        <v>39</v>
      </c>
      <c r="C49" s="141"/>
      <c r="D49" s="149"/>
      <c r="E49" s="100" t="s">
        <v>198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199</v>
      </c>
      <c r="K49" s="105"/>
      <c r="L49" s="125">
        <v>1140</v>
      </c>
      <c r="M49" s="133">
        <v>0</v>
      </c>
      <c r="O49" s="51" t="s">
        <v>200</v>
      </c>
      <c r="P49" s="51">
        <v>503</v>
      </c>
      <c r="Q49" s="51">
        <v>54063</v>
      </c>
      <c r="R49" s="51" t="s">
        <v>201</v>
      </c>
    </row>
    <row r="50" spans="1:23" s="51" customFormat="1" ht="19.5" customHeight="1" thickBot="1" x14ac:dyDescent="0.25">
      <c r="A50" s="50">
        <v>541</v>
      </c>
      <c r="B50" s="150">
        <v>1</v>
      </c>
      <c r="C50" s="150" t="s">
        <v>202</v>
      </c>
      <c r="D50" s="151" t="s">
        <v>203</v>
      </c>
      <c r="E50" s="152" t="s">
        <v>203</v>
      </c>
      <c r="F50" s="153">
        <v>601</v>
      </c>
      <c r="G50" s="153">
        <v>54101</v>
      </c>
      <c r="H50" s="154">
        <v>3000</v>
      </c>
      <c r="I50" s="155"/>
      <c r="J50" s="156" t="s">
        <v>204</v>
      </c>
      <c r="K50" s="157"/>
      <c r="L50" s="79">
        <v>0</v>
      </c>
      <c r="M50" s="80">
        <v>0</v>
      </c>
      <c r="N50" s="158" t="s">
        <v>205</v>
      </c>
      <c r="O50" s="158" t="s">
        <v>206</v>
      </c>
      <c r="P50" s="158"/>
      <c r="Q50" s="158"/>
      <c r="R50" s="158" t="s">
        <v>207</v>
      </c>
      <c r="S50" s="158"/>
      <c r="T50" s="158"/>
      <c r="U50" s="158"/>
      <c r="V50" s="158"/>
      <c r="W50" s="158"/>
    </row>
    <row r="51" spans="1:23" s="51" customFormat="1" ht="19.5" customHeight="1" thickTop="1" x14ac:dyDescent="0.5">
      <c r="A51" s="50"/>
      <c r="B51" s="159"/>
      <c r="C51" s="160" t="s">
        <v>208</v>
      </c>
      <c r="D51" s="161"/>
      <c r="E51" s="161"/>
      <c r="F51" s="162"/>
      <c r="G51" s="163"/>
      <c r="H51" s="164">
        <f>SUM(H11:H50)</f>
        <v>136700</v>
      </c>
      <c r="I51" s="164">
        <f>SUM(I11:I50)</f>
        <v>0</v>
      </c>
      <c r="J51" s="165"/>
      <c r="K51" s="166"/>
      <c r="L51" s="167">
        <f>SUM(L11:L50)</f>
        <v>83370</v>
      </c>
      <c r="M51" s="168">
        <f>SUM(M11:M50)</f>
        <v>50330</v>
      </c>
      <c r="N51" s="158" t="s">
        <v>209</v>
      </c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70" customFormat="1" ht="18" customHeight="1" x14ac:dyDescent="0.45">
      <c r="A52" s="169"/>
      <c r="J52" s="171"/>
      <c r="K52" s="171"/>
      <c r="L52" s="172"/>
      <c r="M52" s="172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s="158" customFormat="1" ht="18" customHeight="1" x14ac:dyDescent="0.2">
      <c r="A53" s="173"/>
      <c r="C53" s="174" t="s">
        <v>210</v>
      </c>
      <c r="D53" s="175"/>
      <c r="E53" s="176"/>
      <c r="H53" s="177"/>
      <c r="I53" s="177"/>
      <c r="J53" s="47"/>
      <c r="K53" s="174"/>
      <c r="L53" s="177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158" customFormat="1" ht="18" customHeight="1" x14ac:dyDescent="0.2">
      <c r="A54" s="173"/>
      <c r="C54" s="47" t="s">
        <v>211</v>
      </c>
      <c r="K54" s="47"/>
      <c r="L54" s="177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158" customFormat="1" ht="18" customHeight="1" x14ac:dyDescent="0.45">
      <c r="A55" s="173"/>
      <c r="C55" s="178" t="s">
        <v>212</v>
      </c>
      <c r="D55" s="175"/>
      <c r="E55" s="176"/>
      <c r="H55" s="177"/>
      <c r="I55" s="177"/>
      <c r="J55" s="47"/>
      <c r="K55" s="47"/>
      <c r="L55" s="177"/>
    </row>
    <row r="56" spans="1:23" ht="18" customHeight="1" x14ac:dyDescent="0.2">
      <c r="B56" s="158"/>
      <c r="C56" s="178" t="s">
        <v>213</v>
      </c>
      <c r="D56" s="175"/>
      <c r="E56" s="176"/>
      <c r="F56" s="158"/>
      <c r="G56" s="158"/>
      <c r="H56" s="177"/>
      <c r="I56" s="177"/>
      <c r="J56" s="47"/>
      <c r="K56" s="179"/>
      <c r="L56" s="179"/>
      <c r="M56" s="180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1:23" ht="18" customHeight="1" x14ac:dyDescent="0.2">
      <c r="B57" s="181"/>
      <c r="C57" s="182" t="s">
        <v>214</v>
      </c>
      <c r="D57" s="183"/>
      <c r="E57" s="183"/>
      <c r="F57" s="181"/>
      <c r="G57" s="181"/>
      <c r="H57" s="184"/>
      <c r="I57" s="185"/>
      <c r="K57" s="186"/>
      <c r="L57" s="187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1:23" s="158" customFormat="1" ht="24" customHeight="1" x14ac:dyDescent="0.2">
      <c r="A58" s="173"/>
      <c r="C58" s="188" t="s">
        <v>215</v>
      </c>
      <c r="D58" s="175"/>
      <c r="E58" s="176"/>
      <c r="H58" s="177"/>
      <c r="I58" s="177"/>
      <c r="J58" s="47"/>
      <c r="K58" s="47"/>
      <c r="L58" s="177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158" customFormat="1" ht="3.75" customHeight="1" x14ac:dyDescent="0.2">
      <c r="A59" s="173"/>
      <c r="C59" s="176"/>
      <c r="D59" s="175"/>
      <c r="E59" s="176"/>
      <c r="H59" s="177"/>
      <c r="I59" s="177"/>
      <c r="J59" s="47"/>
      <c r="K59" s="47"/>
      <c r="L59" s="177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158" customFormat="1" ht="24" customHeight="1" x14ac:dyDescent="0.2">
      <c r="A60" s="173"/>
      <c r="C60" s="189" t="s">
        <v>216</v>
      </c>
      <c r="D60" s="190"/>
      <c r="E60" s="191" t="s">
        <v>217</v>
      </c>
      <c r="H60" s="177"/>
      <c r="I60" s="177"/>
      <c r="J60" s="47"/>
      <c r="K60" s="47"/>
      <c r="L60" s="177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24" customHeight="1" x14ac:dyDescent="0.2">
      <c r="B61" s="175"/>
      <c r="C61" s="192"/>
      <c r="D61" s="193"/>
      <c r="E61" s="191" t="s">
        <v>218</v>
      </c>
      <c r="F61" s="175"/>
      <c r="G61" s="175"/>
      <c r="H61" s="187"/>
      <c r="I61" s="187"/>
      <c r="J61" s="186"/>
      <c r="K61" s="186"/>
    </row>
    <row r="62" spans="1:23" ht="4.5" customHeight="1" x14ac:dyDescent="0.2">
      <c r="B62" s="175"/>
      <c r="D62" s="175"/>
      <c r="F62" s="175"/>
      <c r="G62" s="175"/>
      <c r="H62" s="187"/>
      <c r="I62" s="187"/>
      <c r="J62" s="186"/>
      <c r="K62" s="186"/>
    </row>
    <row r="63" spans="1:23" ht="24" customHeight="1" x14ac:dyDescent="0.2">
      <c r="B63" s="158"/>
      <c r="C63" s="195" t="s">
        <v>219</v>
      </c>
      <c r="D63" s="196"/>
      <c r="E63" s="191" t="s">
        <v>220</v>
      </c>
      <c r="F63" s="158"/>
      <c r="G63" s="158"/>
      <c r="H63" s="177"/>
      <c r="I63" s="177"/>
      <c r="J63" s="47"/>
      <c r="K63" s="186"/>
    </row>
    <row r="64" spans="1:23" x14ac:dyDescent="0.2">
      <c r="B64" s="175"/>
      <c r="D64" s="175"/>
      <c r="F64" s="175"/>
      <c r="G64" s="175"/>
      <c r="H64" s="187"/>
      <c r="I64" s="187"/>
      <c r="J64" s="186"/>
      <c r="K64" s="186"/>
    </row>
    <row r="65" spans="2:11" x14ac:dyDescent="0.2">
      <c r="B65" s="175"/>
      <c r="D65" s="175"/>
      <c r="F65" s="175"/>
      <c r="G65" s="175"/>
      <c r="H65" s="187"/>
      <c r="I65" s="187"/>
      <c r="J65" s="186"/>
      <c r="K65" s="186"/>
    </row>
    <row r="66" spans="2:11" x14ac:dyDescent="0.2">
      <c r="B66" s="175"/>
      <c r="D66" s="175"/>
      <c r="F66" s="175"/>
      <c r="G66" s="175"/>
      <c r="H66" s="187"/>
      <c r="I66" s="187"/>
      <c r="J66" s="186"/>
      <c r="K66" s="186"/>
    </row>
    <row r="67" spans="2:11" x14ac:dyDescent="0.2">
      <c r="B67" s="175"/>
      <c r="D67" s="175"/>
      <c r="F67" s="175"/>
      <c r="G67" s="175"/>
      <c r="H67" s="187"/>
      <c r="I67" s="187"/>
    </row>
    <row r="68" spans="2:11" x14ac:dyDescent="0.2">
      <c r="B68" s="175"/>
      <c r="D68" s="175"/>
      <c r="F68" s="175"/>
      <c r="G68" s="175"/>
      <c r="H68" s="187"/>
      <c r="I68" s="187"/>
    </row>
    <row r="69" spans="2:11" x14ac:dyDescent="0.2">
      <c r="B69" s="175"/>
      <c r="D69" s="175"/>
      <c r="F69" s="175"/>
      <c r="G69" s="175"/>
      <c r="H69" s="187"/>
      <c r="I69" s="187"/>
    </row>
    <row r="70" spans="2:11" x14ac:dyDescent="0.2">
      <c r="B70" s="175"/>
      <c r="D70" s="175"/>
      <c r="F70" s="175"/>
      <c r="G70" s="175"/>
      <c r="H70" s="187"/>
      <c r="I70" s="187"/>
    </row>
    <row r="71" spans="2:11" x14ac:dyDescent="0.2">
      <c r="B71" s="194"/>
      <c r="D71" s="175"/>
      <c r="F71" s="194"/>
      <c r="G71" s="194"/>
      <c r="H71" s="187"/>
      <c r="I71" s="187"/>
    </row>
    <row r="72" spans="2:11" x14ac:dyDescent="0.2">
      <c r="B72" s="194"/>
      <c r="D72" s="175"/>
      <c r="F72" s="194"/>
      <c r="G72" s="194"/>
      <c r="H72" s="187"/>
      <c r="I72" s="187"/>
    </row>
    <row r="73" spans="2:11" x14ac:dyDescent="0.2">
      <c r="B73" s="194"/>
      <c r="D73" s="194"/>
      <c r="F73" s="194"/>
      <c r="G73" s="194"/>
      <c r="H73" s="187"/>
      <c r="I73" s="187"/>
    </row>
    <row r="74" spans="2:11" x14ac:dyDescent="0.2">
      <c r="B74" s="194"/>
      <c r="D74" s="194"/>
      <c r="F74" s="194"/>
      <c r="G74" s="194"/>
    </row>
    <row r="75" spans="2:11" x14ac:dyDescent="0.2">
      <c r="B75" s="194"/>
      <c r="D75" s="194"/>
      <c r="F75" s="194"/>
      <c r="G75" s="194"/>
    </row>
    <row r="76" spans="2:11" x14ac:dyDescent="0.2">
      <c r="B76" s="194"/>
      <c r="D76" s="194"/>
      <c r="F76" s="194"/>
      <c r="G76" s="194"/>
    </row>
    <row r="77" spans="2:11" x14ac:dyDescent="0.2">
      <c r="B77" s="194"/>
      <c r="D77" s="194"/>
      <c r="F77" s="194"/>
      <c r="G77" s="194"/>
    </row>
    <row r="78" spans="2:11" x14ac:dyDescent="0.2">
      <c r="B78" s="194"/>
      <c r="F78" s="194"/>
      <c r="G78" s="194"/>
    </row>
    <row r="79" spans="2:11" x14ac:dyDescent="0.2">
      <c r="B79" s="194"/>
      <c r="F79" s="194"/>
      <c r="G79" s="194"/>
    </row>
    <row r="80" spans="2:11" x14ac:dyDescent="0.2">
      <c r="B80" s="194"/>
      <c r="F80" s="194"/>
      <c r="G80" s="194"/>
    </row>
    <row r="81" spans="2:7" x14ac:dyDescent="0.2">
      <c r="B81" s="194"/>
      <c r="F81" s="194"/>
      <c r="G81" s="194"/>
    </row>
  </sheetData>
  <sheetProtection formatCells="0" insertHyperlinks="0"/>
  <mergeCells count="40">
    <mergeCell ref="C47:C49"/>
    <mergeCell ref="J47:K47"/>
    <mergeCell ref="J48:K48"/>
    <mergeCell ref="C51:F51"/>
    <mergeCell ref="C60:D61"/>
    <mergeCell ref="C63:D63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2" orientation="portrait" verticalDpi="300" r:id="rId1"/>
  <headerFooter alignWithMargins="0"/>
  <rowBreaks count="1" manualBreakCount="1">
    <brk id="17" max="32" man="1"/>
  </rowBreaks>
  <colBreaks count="1" manualBreakCount="1">
    <brk id="7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C8F6-8590-4138-AF77-5FD084AF1B3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2025-03-24T08:48:47Z</dcterms:created>
  <dcterms:modified xsi:type="dcterms:W3CDTF">2025-03-24T08:51:00Z</dcterms:modified>
</cp:coreProperties>
</file>