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924D4AA7-5F82-47EC-9484-9C9D96E1EF90}" xr6:coauthVersionLast="47" xr6:coauthVersionMax="47" xr10:uidLastSave="{00000000-0000-0000-0000-000000000000}"/>
  <bookViews>
    <workbookView xWindow="28680" yWindow="-120" windowWidth="29040" windowHeight="15720" xr2:uid="{35196E13-2743-405C-9F76-BD826C4C5D06}"/>
  </bookViews>
  <sheets>
    <sheet name="熊本" sheetId="2" r:id="rId1"/>
    <sheet name="Sheet1" sheetId="1" r:id="rId2"/>
  </sheets>
  <externalReferences>
    <externalReference r:id="rId3"/>
  </externalReferences>
  <definedNames>
    <definedName name="_xlnm._FilterDatabase" localSheetId="0" hidden="1">熊本!$A$10:$N$74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熊本!$A$1:$L$82</definedName>
    <definedName name="Z_12B79591_0D7E_424A_BCB9_01520579CC20_.wvu.PrintArea" localSheetId="0" hidden="1">熊本!$B$1:$L$82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K74" i="2"/>
  <c r="F74" i="2" s="1"/>
  <c r="G74" i="2"/>
  <c r="F73" i="2"/>
  <c r="F72" i="2"/>
  <c r="F71" i="2"/>
  <c r="C72" i="2" s="1"/>
  <c r="F70" i="2"/>
  <c r="F69" i="2"/>
  <c r="C70" i="2" s="1"/>
  <c r="F68" i="2"/>
  <c r="F67" i="2"/>
  <c r="F66" i="2"/>
  <c r="F65" i="2"/>
  <c r="F64" i="2"/>
  <c r="F63" i="2"/>
  <c r="F62" i="2"/>
  <c r="F61" i="2"/>
  <c r="F60" i="2"/>
  <c r="C64" i="2" s="1"/>
  <c r="F59" i="2"/>
  <c r="F58" i="2"/>
  <c r="F57" i="2"/>
  <c r="F56" i="2"/>
  <c r="F55" i="2"/>
  <c r="F54" i="2"/>
  <c r="F53" i="2"/>
  <c r="F52" i="2"/>
  <c r="C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C34" i="2" s="1"/>
  <c r="F25" i="2"/>
  <c r="F24" i="2"/>
  <c r="F23" i="2"/>
  <c r="F22" i="2"/>
  <c r="F21" i="2"/>
  <c r="F20" i="2"/>
  <c r="F19" i="2"/>
  <c r="C23" i="2" s="1"/>
  <c r="F18" i="2"/>
  <c r="F17" i="2"/>
  <c r="F16" i="2"/>
  <c r="F15" i="2"/>
  <c r="F14" i="2"/>
  <c r="F13" i="2"/>
  <c r="C16" i="2" s="1"/>
  <c r="F12" i="2"/>
  <c r="F11" i="2"/>
  <c r="D3" i="2"/>
  <c r="D5" i="2" s="1"/>
</calcChain>
</file>

<file path=xl/sharedStrings.xml><?xml version="1.0" encoding="utf-8"?>
<sst xmlns="http://schemas.openxmlformats.org/spreadsheetml/2006/main" count="252" uniqueCount="248">
  <si>
    <t>リビング熊本</t>
    <rPh sb="4" eb="6">
      <t>クマモト</t>
    </rPh>
    <phoneticPr fontId="5"/>
  </si>
  <si>
    <t>（株）リビングプロシード 御中</t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</si>
  <si>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</si>
  <si>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</si>
  <si>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</si>
  <si>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</si>
  <si>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</si>
  <si>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</si>
  <si>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11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</si>
  <si>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</si>
  <si>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</si>
  <si>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</si>
  <si>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</si>
  <si>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</si>
  <si>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</si>
  <si>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</si>
  <si>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</si>
  <si>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</si>
  <si>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</si>
  <si>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11"/>
  </si>
  <si>
    <t>支払日</t>
    <rPh sb="0" eb="3">
      <t>シハライビ</t>
    </rPh>
    <phoneticPr fontId="11"/>
  </si>
  <si>
    <t>※上記必要事項にご記入のうえ、会社印・ご担当者印の両方、またはいずれかに必ずご捺印ください</t>
    <phoneticPr fontId="11"/>
  </si>
  <si>
    <t>2025年12月～(4月変更済)</t>
    <rPh sb="11" eb="12">
      <t>ガツ</t>
    </rPh>
    <rPh sb="12" eb="14">
      <t>ヘンコウ</t>
    </rPh>
    <rPh sb="14" eb="15">
      <t>スミ</t>
    </rPh>
    <phoneticPr fontId="11"/>
  </si>
  <si>
    <t>CD</t>
    <phoneticPr fontId="11"/>
  </si>
  <si>
    <t>No.</t>
    <phoneticPr fontId="16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</si>
  <si>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</si>
  <si>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</si>
  <si>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</si>
  <si>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</si>
  <si>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</si>
  <si>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小校区（参考）</t>
    <rPh sb="0" eb="1">
      <t>ショウ</t>
    </rPh>
    <rPh sb="1" eb="3">
      <t>コウク</t>
    </rPh>
    <rPh sb="4" eb="6">
      <t>サンコウ</t>
    </rPh>
    <phoneticPr fontId="16"/>
  </si>
  <si>
    <t>戸建部数</t>
    <rPh sb="0" eb="2">
      <t>コダテ</t>
    </rPh>
    <rPh sb="2" eb="4">
      <t>ブスウ</t>
    </rPh>
    <phoneticPr fontId="11"/>
  </si>
  <si>
    <t>集合部数</t>
    <rPh sb="0" eb="2">
      <t>シュウゴウ</t>
    </rPh>
    <rPh sb="2" eb="4">
      <t>ブスウ</t>
    </rPh>
    <phoneticPr fontId="11"/>
  </si>
  <si>
    <t>①</t>
    <phoneticPr fontId="11"/>
  </si>
  <si>
    <t>熊本市
北区</t>
    <rPh sb="0" eb="3">
      <t>クマモトシ</t>
    </rPh>
    <rPh sb="4" eb="6">
      <t>キタク</t>
    </rPh>
    <phoneticPr fontId="16"/>
  </si>
  <si>
    <t>北１</t>
  </si>
  <si>
    <t>池田3、津浦町、山室1～6、高平1～3、大窪1、打越町</t>
    <phoneticPr fontId="11"/>
  </si>
  <si>
    <t>高平台</t>
    <phoneticPr fontId="11"/>
  </si>
  <si>
    <t>北2</t>
  </si>
  <si>
    <t>清水本町、清水東町、室園町、清水万石1～4、清水亀井町、清水岩倉1・2、兎谷1・2</t>
    <phoneticPr fontId="11"/>
  </si>
  <si>
    <t>清水</t>
    <phoneticPr fontId="11"/>
  </si>
  <si>
    <t>北3</t>
  </si>
  <si>
    <t>八景水谷1～4、清水新地1～4、清水亀井町 ★合志市須屋（一部）</t>
    <rPh sb="23" eb="26">
      <t>コウシシ</t>
    </rPh>
    <rPh sb="26" eb="28">
      <t>スヤ</t>
    </rPh>
    <rPh sb="29" eb="31">
      <t>イチブ</t>
    </rPh>
    <phoneticPr fontId="11"/>
  </si>
  <si>
    <t>城北</t>
    <phoneticPr fontId="11"/>
  </si>
  <si>
    <t>北4</t>
  </si>
  <si>
    <t>楡木1～6、麻生田1～5、清水岩倉2・3、清水新地5～7、楠5、龍田4　★菊陽町津久礼・向陽台（一部）</t>
    <phoneticPr fontId="11"/>
  </si>
  <si>
    <t>麻生田・楡木</t>
    <phoneticPr fontId="11"/>
  </si>
  <si>
    <t>北5</t>
  </si>
  <si>
    <t>楠1～8　★楡木4、菊陽町津久礼（一部）</t>
    <rPh sb="10" eb="13">
      <t>キクヨウマチ</t>
    </rPh>
    <rPh sb="13" eb="16">
      <t>ツクレ</t>
    </rPh>
    <rPh sb="17" eb="19">
      <t>イチブ</t>
    </rPh>
    <phoneticPr fontId="11"/>
  </si>
  <si>
    <t>楠</t>
    <phoneticPr fontId="11"/>
  </si>
  <si>
    <t>北6</t>
  </si>
  <si>
    <t>龍田1・2・5・6・8・9、黒髪７、龍田陳内1～3、弓削１、龍田弓削2</t>
    <phoneticPr fontId="11"/>
  </si>
  <si>
    <t>龍田・弓削</t>
    <phoneticPr fontId="11"/>
  </si>
  <si>
    <t>北7</t>
  </si>
  <si>
    <t>武蔵ヶ丘1～9</t>
  </si>
  <si>
    <t>武蔵</t>
    <phoneticPr fontId="11"/>
  </si>
  <si>
    <t>北8</t>
  </si>
  <si>
    <r>
      <t xml:space="preserve">西梶尾町、鹿子木町、下硯川町、楠野町、硯川町　★北迫町（一部）　 </t>
    </r>
    <r>
      <rPr>
        <b/>
        <sz val="11"/>
        <color rgb="FFFF0000"/>
        <rFont val="ＭＳ Ｐゴシック"/>
        <family val="3"/>
        <charset val="128"/>
      </rPr>
      <t>注意：旧北9エリア</t>
    </r>
    <rPh sb="19" eb="22">
      <t>スズリカワマチ</t>
    </rPh>
    <rPh sb="28" eb="30">
      <t>イチブ</t>
    </rPh>
    <rPh sb="33" eb="35">
      <t>チュウイ</t>
    </rPh>
    <rPh sb="36" eb="37">
      <t>キュウ</t>
    </rPh>
    <rPh sb="37" eb="38">
      <t>キタ</t>
    </rPh>
    <phoneticPr fontId="11"/>
  </si>
  <si>
    <t>川上</t>
    <phoneticPr fontId="11"/>
  </si>
  <si>
    <t>②</t>
    <phoneticPr fontId="11"/>
  </si>
  <si>
    <t>熊本市
西区</t>
    <rPh sb="0" eb="3">
      <t>クマモトシ</t>
    </rPh>
    <rPh sb="4" eb="6">
      <t>ニシク</t>
    </rPh>
    <phoneticPr fontId="16"/>
  </si>
  <si>
    <t>西1</t>
  </si>
  <si>
    <t>二本木1～5</t>
  </si>
  <si>
    <t>古町</t>
    <phoneticPr fontId="11"/>
  </si>
  <si>
    <t>西2</t>
  </si>
  <si>
    <t>春日1～5・7</t>
    <phoneticPr fontId="11"/>
  </si>
  <si>
    <t>春日</t>
    <phoneticPr fontId="11"/>
  </si>
  <si>
    <t>西3</t>
  </si>
  <si>
    <t>蓮台寺4・5、田崎1～3、八島1・2、八島町、野中1～3、新土河原1・2、田崎本町、春日2、上代3・5</t>
    <rPh sb="19" eb="22">
      <t>ヤシママチ</t>
    </rPh>
    <phoneticPr fontId="11"/>
  </si>
  <si>
    <t>白坪</t>
    <phoneticPr fontId="11"/>
  </si>
  <si>
    <t>西4</t>
  </si>
  <si>
    <t>池上町、上高橋1、上代１・3・8・9</t>
    <rPh sb="0" eb="1">
      <t>イケ</t>
    </rPh>
    <rPh sb="1" eb="2">
      <t>ウエ</t>
    </rPh>
    <rPh sb="2" eb="3">
      <t>マチ</t>
    </rPh>
    <phoneticPr fontId="11"/>
  </si>
  <si>
    <t>城山</t>
    <phoneticPr fontId="11"/>
  </si>
  <si>
    <t>西5</t>
  </si>
  <si>
    <t>横手3～5、島崎2～3　★島崎4(一部）、谷尾崎町、戸坂町　　</t>
    <rPh sb="13" eb="15">
      <t>シマサキ</t>
    </rPh>
    <rPh sb="17" eb="19">
      <t>イチブ</t>
    </rPh>
    <phoneticPr fontId="11"/>
  </si>
  <si>
    <t>城西</t>
    <phoneticPr fontId="11"/>
  </si>
  <si>
    <t>西6</t>
  </si>
  <si>
    <t>花園1～6、上熊本3</t>
    <rPh sb="6" eb="9">
      <t>カミクマモト</t>
    </rPh>
    <phoneticPr fontId="11"/>
  </si>
  <si>
    <t>花園</t>
    <phoneticPr fontId="11"/>
  </si>
  <si>
    <t>西7</t>
  </si>
  <si>
    <t>京町本丁、上熊本1～3、池亀町、出町、稗田町 ●中央区京町２</t>
    <rPh sb="24" eb="27">
      <t>チュウオウク</t>
    </rPh>
    <phoneticPr fontId="11"/>
  </si>
  <si>
    <t>池田</t>
    <phoneticPr fontId="11"/>
  </si>
  <si>
    <t>③</t>
    <phoneticPr fontId="11"/>
  </si>
  <si>
    <t>熊本市
中央区</t>
    <rPh sb="0" eb="3">
      <t>クマモトシ</t>
    </rPh>
    <rPh sb="4" eb="7">
      <t>チュウオウク</t>
    </rPh>
    <phoneticPr fontId="16"/>
  </si>
  <si>
    <t>中央1</t>
  </si>
  <si>
    <t>草葉町、上通町、水道町、安政町、中央街、下通2</t>
  </si>
  <si>
    <t>城東</t>
    <phoneticPr fontId="11"/>
  </si>
  <si>
    <t>中央2</t>
  </si>
  <si>
    <t>桜町、練兵町、山崎町、古川町、船場町2・3、通町、米屋町１、紺屋町１、紺屋今町、横紺屋町、上鍛冶屋町、辛島町、魚屋町1、鍛冶屋町、河原町、慶徳堀町、船場町下１</t>
    <phoneticPr fontId="11"/>
  </si>
  <si>
    <t>慶徳</t>
    <phoneticPr fontId="11"/>
  </si>
  <si>
    <t>中央3</t>
  </si>
  <si>
    <t>細工町1～5、呉服町1～3、紺屋町2・3、魚屋町1～3、小沢町、米屋町１～3、西唐人町、中唐人町、河原町、松原町、東阿弥陀寺町、西阿弥陀寺町、古大工町、古桶屋町、万町1・2、川端町、板屋町、紺屋阿弥陀寺町</t>
    <phoneticPr fontId="11"/>
  </si>
  <si>
    <t>五福</t>
    <phoneticPr fontId="11"/>
  </si>
  <si>
    <t>中央4</t>
  </si>
  <si>
    <t xml:space="preserve">段山本町、島崎1、新町1～4、古城町、宮内 </t>
    <phoneticPr fontId="11"/>
  </si>
  <si>
    <t>一新</t>
    <phoneticPr fontId="11"/>
  </si>
  <si>
    <t>中央5</t>
  </si>
  <si>
    <t>坪井1～3・5、京町本丁、京町1・2、壺川1・2、内坪井町、上熊本3、南坪井町、千葉城町、城東町、上林町</t>
    <phoneticPr fontId="11"/>
  </si>
  <si>
    <t>壺川</t>
    <phoneticPr fontId="11"/>
  </si>
  <si>
    <t>中央6</t>
  </si>
  <si>
    <t>妙体寺町、北千反畑町、南千反畑町、東子飼町、西子飼町、井川淵町</t>
  </si>
  <si>
    <t>碩台</t>
    <phoneticPr fontId="11"/>
  </si>
  <si>
    <t>中央7</t>
  </si>
  <si>
    <t>九品寺1～5、新屋敷1～3　</t>
  </si>
  <si>
    <t>白川</t>
    <phoneticPr fontId="11"/>
  </si>
  <si>
    <t>中央8</t>
  </si>
  <si>
    <t>琴平本町、琴平1・2、南熊本1～5、平成1～3、八王寺町、萩原町、本荘町、本荘2、九品寺6、迎町2、春竹町、本山町、世安町、世安1　★十禅寺4の一部　●南区平成2</t>
    <phoneticPr fontId="11"/>
  </si>
  <si>
    <t>春竹</t>
    <phoneticPr fontId="11"/>
  </si>
  <si>
    <t>中央9</t>
  </si>
  <si>
    <t>本荘2～6、弥生町</t>
  </si>
  <si>
    <t>本荘</t>
    <phoneticPr fontId="11"/>
  </si>
  <si>
    <t>中央10</t>
  </si>
  <si>
    <t>世安町、世安2・3、本山町、本山1～4、迎町1、十禅寺1</t>
    <phoneticPr fontId="11"/>
  </si>
  <si>
    <t>向山</t>
    <phoneticPr fontId="11"/>
  </si>
  <si>
    <t>中央11</t>
  </si>
  <si>
    <t>大江1～6、白山3、大江本町</t>
  </si>
  <si>
    <t>大江</t>
    <phoneticPr fontId="11"/>
  </si>
  <si>
    <t>中央12</t>
  </si>
  <si>
    <t>国府本町、国府3・4、岡田町、白山1・2、菅原町</t>
  </si>
  <si>
    <t>白山</t>
    <phoneticPr fontId="11"/>
  </si>
  <si>
    <t>中央13</t>
  </si>
  <si>
    <t>水前寺1・2、出水1・2、国府1・2、水前寺公園</t>
  </si>
  <si>
    <t>出水</t>
    <phoneticPr fontId="11"/>
  </si>
  <si>
    <t>中央14</t>
  </si>
  <si>
    <t>出水2～8、江津1、八王寺町　●東区出水4</t>
    <rPh sb="18" eb="20">
      <t>イズミ</t>
    </rPh>
    <phoneticPr fontId="11"/>
  </si>
  <si>
    <t>出水南</t>
    <phoneticPr fontId="11"/>
  </si>
  <si>
    <t>中央15</t>
  </si>
  <si>
    <t>帯山3～9、上水前寺1・2、保田窪3、上京塚町</t>
    <rPh sb="19" eb="23">
      <t>カミキョウヅカマチ</t>
    </rPh>
    <phoneticPr fontId="11"/>
  </si>
  <si>
    <t>帯山</t>
    <phoneticPr fontId="11"/>
  </si>
  <si>
    <t>中央16</t>
  </si>
  <si>
    <t>保田窪1・2、帯山1・2、水前寺4　●東区保田窪2</t>
    <rPh sb="21" eb="24">
      <t>ホタクボ</t>
    </rPh>
    <phoneticPr fontId="11"/>
  </si>
  <si>
    <t>帯山西</t>
    <phoneticPr fontId="11"/>
  </si>
  <si>
    <t>中央17</t>
  </si>
  <si>
    <t>神水1、神水本町、水前寺5・6、水前寺公園、出水2　●東区神水本町</t>
    <rPh sb="29" eb="31">
      <t>クワミズ</t>
    </rPh>
    <rPh sb="31" eb="33">
      <t>ホンマチ</t>
    </rPh>
    <phoneticPr fontId="11"/>
  </si>
  <si>
    <t>砂取</t>
    <phoneticPr fontId="11"/>
  </si>
  <si>
    <t>中央18</t>
  </si>
  <si>
    <t>新大江1～3、渡鹿1～8、水前寺1・3、大江1・2</t>
  </si>
  <si>
    <t>託麻原</t>
    <phoneticPr fontId="11"/>
  </si>
  <si>
    <t>中央19</t>
  </si>
  <si>
    <t>子飼本町、薬園町、黒髪2、坪井4・6</t>
    <phoneticPr fontId="11"/>
  </si>
  <si>
    <t>黒髪</t>
    <phoneticPr fontId="11"/>
  </si>
  <si>
    <t>④</t>
    <phoneticPr fontId="11"/>
  </si>
  <si>
    <t>熊本市
東区</t>
    <rPh sb="0" eb="3">
      <t>クマモトシ</t>
    </rPh>
    <rPh sb="4" eb="6">
      <t>ヒガシク</t>
    </rPh>
    <phoneticPr fontId="16"/>
  </si>
  <si>
    <t>東1</t>
  </si>
  <si>
    <t>上南部2・3、御領8、小山2・5・6</t>
    <phoneticPr fontId="11"/>
  </si>
  <si>
    <t>託麻北・託麻東</t>
    <phoneticPr fontId="11"/>
  </si>
  <si>
    <t>東2</t>
  </si>
  <si>
    <t>御領1～3、西原3、八反田1・2、長嶺西1・2、長嶺南1・2</t>
  </si>
  <si>
    <t>託麻西</t>
    <phoneticPr fontId="11"/>
  </si>
  <si>
    <t>東3</t>
  </si>
  <si>
    <t>長嶺東1～5・7、長嶺南3・4・6～8、長嶺西3、御領4・5、八反田3、戸島西3</t>
    <rPh sb="36" eb="38">
      <t>トシマ</t>
    </rPh>
    <rPh sb="38" eb="39">
      <t>ニシ</t>
    </rPh>
    <phoneticPr fontId="11"/>
  </si>
  <si>
    <t>託麻南・長嶺</t>
    <phoneticPr fontId="11"/>
  </si>
  <si>
    <t>東4</t>
  </si>
  <si>
    <t>新南部1～6、下南部1～3、西原1・2、保田窪3～5、保田窪本町、八反田1、渡鹿8・9</t>
  </si>
  <si>
    <t>西原</t>
    <phoneticPr fontId="11"/>
  </si>
  <si>
    <t>東5</t>
  </si>
  <si>
    <t>東京塚町、尾ノ上1～4、三郎1・2、神水2　●中央区帯山3、東京塚町</t>
    <rPh sb="26" eb="28">
      <t>オビヤマ</t>
    </rPh>
    <rPh sb="30" eb="31">
      <t>ヒガシ</t>
    </rPh>
    <rPh sb="31" eb="34">
      <t>キョウヅカマチ</t>
    </rPh>
    <phoneticPr fontId="11"/>
  </si>
  <si>
    <t>尾ノ上</t>
    <phoneticPr fontId="11"/>
  </si>
  <si>
    <t>東6</t>
  </si>
  <si>
    <t>月出1～8、新外1・2、小峯2・4</t>
    <phoneticPr fontId="11"/>
  </si>
  <si>
    <t>月出</t>
    <phoneticPr fontId="11"/>
  </si>
  <si>
    <t>東7</t>
  </si>
  <si>
    <t>新外3・4、山ノ内1～3、小峯1・3、佐土原1～3、花立5、東町2</t>
    <phoneticPr fontId="11"/>
  </si>
  <si>
    <t>山ノ内</t>
    <phoneticPr fontId="11"/>
  </si>
  <si>
    <t>東8</t>
  </si>
  <si>
    <t>東町3・4、東本町</t>
  </si>
  <si>
    <t>健軍東・東町</t>
    <phoneticPr fontId="11"/>
  </si>
  <si>
    <t>東9</t>
  </si>
  <si>
    <t>花立1～4、桜木1～5、昭和町、東本町</t>
  </si>
  <si>
    <t>桜木・桜木東</t>
    <phoneticPr fontId="11"/>
  </si>
  <si>
    <t>東10</t>
  </si>
  <si>
    <r>
      <rPr>
        <sz val="11"/>
        <rFont val="ＭＳ Ｐゴシック"/>
        <family val="3"/>
        <charset val="128"/>
      </rPr>
      <t>東野1～4、沼山津1～</t>
    </r>
    <r>
      <rPr>
        <sz val="11"/>
        <rFont val="游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</rPr>
      <t>、秋津1・2、秋津新町</t>
    </r>
    <phoneticPr fontId="1"/>
  </si>
  <si>
    <t>秋津</t>
    <phoneticPr fontId="11"/>
  </si>
  <si>
    <t>東11</t>
  </si>
  <si>
    <t>若葉1～6、広木町</t>
    <phoneticPr fontId="11"/>
  </si>
  <si>
    <t>若葉</t>
    <phoneticPr fontId="11"/>
  </si>
  <si>
    <t>東12</t>
  </si>
  <si>
    <t>新生1・2、水源1・2、栄町、南町</t>
    <phoneticPr fontId="11"/>
  </si>
  <si>
    <t>泉ヶ丘</t>
    <phoneticPr fontId="11"/>
  </si>
  <si>
    <t>東13</t>
  </si>
  <si>
    <t>湖東1・2、健軍1～5、錦ヶ丘、健軍本町　●中央区湖東1</t>
    <rPh sb="25" eb="27">
      <t>コトウ</t>
    </rPh>
    <phoneticPr fontId="11"/>
  </si>
  <si>
    <t>健軍</t>
    <phoneticPr fontId="11"/>
  </si>
  <si>
    <t>東14</t>
  </si>
  <si>
    <t>戸島本町、長嶺南5、戸島西1・2・4～6、戸島2・3・5、小山4・7</t>
    <rPh sb="29" eb="31">
      <t>オヤマ</t>
    </rPh>
    <phoneticPr fontId="11"/>
  </si>
  <si>
    <t>託麻東</t>
    <phoneticPr fontId="11"/>
  </si>
  <si>
    <t>東15</t>
  </si>
  <si>
    <t>下江津2、江津1～4、 出水7・8、画図町大字下江津、画図町大字所島　●中央区江津2</t>
    <phoneticPr fontId="11"/>
  </si>
  <si>
    <t>画図</t>
    <phoneticPr fontId="11"/>
  </si>
  <si>
    <t>⑤</t>
    <phoneticPr fontId="11"/>
  </si>
  <si>
    <t>熊本市
南区</t>
    <rPh sb="0" eb="3">
      <t>クマモトシ</t>
    </rPh>
    <rPh sb="4" eb="6">
      <t>ミナミク</t>
    </rPh>
    <phoneticPr fontId="16"/>
  </si>
  <si>
    <t>南1</t>
  </si>
  <si>
    <t>出仲間1～9、田迎1～6、幸田1・2、馬渡1．2、田井島１、大字田井島</t>
    <rPh sb="30" eb="32">
      <t>オオアザ</t>
    </rPh>
    <phoneticPr fontId="11"/>
  </si>
  <si>
    <t>田迎</t>
    <phoneticPr fontId="11"/>
  </si>
  <si>
    <t>南2</t>
  </si>
  <si>
    <t>良町1～5、田井島2・3</t>
  </si>
  <si>
    <t>田迎南</t>
    <phoneticPr fontId="11"/>
  </si>
  <si>
    <t>南3</t>
  </si>
  <si>
    <t>御幸笛田1～4・6～8、良町5、御幸西1～4</t>
    <phoneticPr fontId="11"/>
  </si>
  <si>
    <t>御幸</t>
    <phoneticPr fontId="11"/>
  </si>
  <si>
    <t>南4</t>
  </si>
  <si>
    <t>上ノ郷1・2、近見町、近見1・2、日吉1・2、平田1・2、刈草1、江越1・2、十禅寺2</t>
    <phoneticPr fontId="11"/>
  </si>
  <si>
    <t>日吉・日吉東</t>
    <phoneticPr fontId="11"/>
  </si>
  <si>
    <t>南5</t>
  </si>
  <si>
    <t>野口1～4、薄場町、薄場1～3、島町1～3、鳶町1、刈草2・3、合志2・3、白藤1・3・4</t>
    <phoneticPr fontId="11"/>
  </si>
  <si>
    <t>力合</t>
    <phoneticPr fontId="11"/>
  </si>
  <si>
    <t>南6</t>
  </si>
  <si>
    <t>近見7・8、南高江1～4、合志1、白藤2</t>
  </si>
  <si>
    <t>城南</t>
    <phoneticPr fontId="11"/>
  </si>
  <si>
    <t>南7</t>
  </si>
  <si>
    <t>川尻1・2・4、八幡7・8・9、南高江6・7</t>
    <phoneticPr fontId="11"/>
  </si>
  <si>
    <t>川尻</t>
    <phoneticPr fontId="11"/>
  </si>
  <si>
    <t>南8</t>
  </si>
  <si>
    <t>砂原町、八分字町、孫代町、土河原町、浜口町</t>
    <phoneticPr fontId="11"/>
  </si>
  <si>
    <t>飽田東</t>
    <phoneticPr fontId="11"/>
  </si>
  <si>
    <t>南9</t>
  </si>
  <si>
    <t>54566</t>
    <phoneticPr fontId="11"/>
  </si>
  <si>
    <t>城南町さんさん1・2、宮地</t>
    <rPh sb="0" eb="3">
      <t>ジョウナンマチ</t>
    </rPh>
    <rPh sb="11" eb="13">
      <t>ミヤチ</t>
    </rPh>
    <phoneticPr fontId="11"/>
  </si>
  <si>
    <t>隈庄小</t>
    <phoneticPr fontId="11"/>
  </si>
  <si>
    <t>⑥</t>
    <phoneticPr fontId="11"/>
  </si>
  <si>
    <t>菊池郡</t>
  </si>
  <si>
    <t>菊陽町</t>
  </si>
  <si>
    <t>花立1～3、武蔵ヶ丘北1・2、武蔵ヶ丘3、光の森1～7、新山1～３、杉並台１、津久礼、久保田、原水、下沖野・上沖野</t>
    <rPh sb="41" eb="42">
      <t>レイ</t>
    </rPh>
    <rPh sb="43" eb="46">
      <t>クボタ</t>
    </rPh>
    <rPh sb="47" eb="49">
      <t>ハラミズ</t>
    </rPh>
    <rPh sb="50" eb="51">
      <t>シモ</t>
    </rPh>
    <rPh sb="51" eb="53">
      <t>オキノ</t>
    </rPh>
    <rPh sb="54" eb="55">
      <t>カミ</t>
    </rPh>
    <rPh sb="55" eb="57">
      <t>オキノ</t>
    </rPh>
    <phoneticPr fontId="3"/>
  </si>
  <si>
    <t>※1</t>
    <phoneticPr fontId="11"/>
  </si>
  <si>
    <t>大津町</t>
    <rPh sb="0" eb="3">
      <t>オオツマチ</t>
    </rPh>
    <phoneticPr fontId="11"/>
  </si>
  <si>
    <t>54567</t>
    <phoneticPr fontId="11"/>
  </si>
  <si>
    <t>室、字大津、字引水、美咲野1～4　★大字森（一部）</t>
    <rPh sb="0" eb="1">
      <t>ムロ</t>
    </rPh>
    <rPh sb="2" eb="3">
      <t>ジ</t>
    </rPh>
    <rPh sb="3" eb="5">
      <t>オオツ</t>
    </rPh>
    <rPh sb="6" eb="7">
      <t>ジ</t>
    </rPh>
    <rPh sb="7" eb="9">
      <t>ヒキミズ</t>
    </rPh>
    <rPh sb="10" eb="13">
      <t>ミサキノ</t>
    </rPh>
    <rPh sb="18" eb="20">
      <t>オオジ</t>
    </rPh>
    <rPh sb="20" eb="21">
      <t>モリ</t>
    </rPh>
    <rPh sb="22" eb="24">
      <t>イチブ</t>
    </rPh>
    <phoneticPr fontId="11"/>
  </si>
  <si>
    <t>※5</t>
    <phoneticPr fontId="11"/>
  </si>
  <si>
    <t>⑦</t>
    <phoneticPr fontId="11"/>
  </si>
  <si>
    <t>合志市</t>
  </si>
  <si>
    <t>合志市１</t>
  </si>
  <si>
    <t>豊岡、幾久富　●杉並台2</t>
    <phoneticPr fontId="11"/>
  </si>
  <si>
    <t>合志南・南ヶ丘</t>
    <rPh sb="0" eb="2">
      <t>コウシ</t>
    </rPh>
    <rPh sb="2" eb="3">
      <t>ミナミ</t>
    </rPh>
    <rPh sb="4" eb="7">
      <t>ミナミガオカ</t>
    </rPh>
    <phoneticPr fontId="11"/>
  </si>
  <si>
    <t>合志市２</t>
  </si>
  <si>
    <t>須屋（黒石団地・みずき台・榎本・新開）　★北区清水新地4（一部）</t>
    <rPh sb="3" eb="7">
      <t>クロイシダンチ</t>
    </rPh>
    <phoneticPr fontId="11"/>
  </si>
  <si>
    <t>西合志南・西合志東</t>
    <rPh sb="0" eb="3">
      <t>ニシゴウシ</t>
    </rPh>
    <rPh sb="3" eb="4">
      <t>ミナミ</t>
    </rPh>
    <rPh sb="5" eb="8">
      <t>ニシゴウシ</t>
    </rPh>
    <rPh sb="8" eb="9">
      <t>ヒガシ</t>
    </rPh>
    <phoneticPr fontId="11"/>
  </si>
  <si>
    <t>⑧</t>
    <phoneticPr fontId="11"/>
  </si>
  <si>
    <t>上益城郡</t>
    <phoneticPr fontId="11"/>
  </si>
  <si>
    <t>益城町</t>
  </si>
  <si>
    <t>広崎、古閑、惣領、馬水、安永、宮園、木山、辻の城、福富　　★東区桜木6丁目の一部　　　　　　　　　　　　　　　　　　　　　　　　　　　　　　　　　　　　　　　　　　　　　　　　　　　　　　　　　　　　　　　　　　　　　　　　　　　　　</t>
    <rPh sb="0" eb="2">
      <t>ヒロサキ</t>
    </rPh>
    <rPh sb="3" eb="5">
      <t>コガ</t>
    </rPh>
    <rPh sb="6" eb="8">
      <t>ソウリョウ</t>
    </rPh>
    <rPh sb="9" eb="11">
      <t>マミズ</t>
    </rPh>
    <rPh sb="12" eb="14">
      <t>ヤスナガ</t>
    </rPh>
    <rPh sb="15" eb="17">
      <t>ミヤゾノ</t>
    </rPh>
    <rPh sb="18" eb="20">
      <t>キヤマ</t>
    </rPh>
    <rPh sb="21" eb="22">
      <t>ツジ</t>
    </rPh>
    <rPh sb="23" eb="24">
      <t>シロ</t>
    </rPh>
    <rPh sb="25" eb="27">
      <t>フクトミ</t>
    </rPh>
    <phoneticPr fontId="11"/>
  </si>
  <si>
    <t>広安西・広安・益城中央</t>
    <rPh sb="0" eb="2">
      <t>ヒロヤス</t>
    </rPh>
    <rPh sb="2" eb="3">
      <t>ニシ</t>
    </rPh>
    <rPh sb="4" eb="6">
      <t>ヒロヤス</t>
    </rPh>
    <rPh sb="7" eb="9">
      <t>マシキ</t>
    </rPh>
    <rPh sb="9" eb="11">
      <t>チュウオウ</t>
    </rPh>
    <phoneticPr fontId="11"/>
  </si>
  <si>
    <t>合　計</t>
    <rPh sb="0" eb="1">
      <t>ゴウ</t>
    </rPh>
    <rPh sb="2" eb="3">
      <t>ケイ</t>
    </rPh>
    <phoneticPr fontId="16"/>
  </si>
  <si>
    <t>※1　⑥の菊陽町の小校区は「武蔵ヶ丘北・武蔵ヶ丘・菊陽西・菊陽北・菊陽中部」です。</t>
    <rPh sb="5" eb="7">
      <t>キクヨウ</t>
    </rPh>
    <rPh sb="7" eb="8">
      <t>チョウ</t>
    </rPh>
    <rPh sb="9" eb="10">
      <t>ショウ</t>
    </rPh>
    <rPh sb="10" eb="11">
      <t>コウ</t>
    </rPh>
    <rPh sb="11" eb="12">
      <t>ク</t>
    </rPh>
    <phoneticPr fontId="11"/>
  </si>
  <si>
    <t>※2　●印は２市区町にまたがります。</t>
    <phoneticPr fontId="11"/>
  </si>
  <si>
    <t>※3　一般紙折込と手法が相違しますので、必ず予備部数(２％）を加えて納品してください。お申込みはグループ単位になります。</t>
    <phoneticPr fontId="11"/>
  </si>
  <si>
    <t>※4  部数・町丁名などの記載内容は表示期間内であっても、住宅事情等により変更されることがあります</t>
    <phoneticPr fontId="11"/>
  </si>
  <si>
    <t>※5　</t>
    <phoneticPr fontId="11"/>
  </si>
  <si>
    <t>⑥の大津町の小校区は「室・大津・美咲野」です。</t>
    <rPh sb="2" eb="4">
      <t>オオツ</t>
    </rPh>
    <rPh sb="11" eb="12">
      <t>ムロ</t>
    </rPh>
    <rPh sb="13" eb="15">
      <t>オオツ</t>
    </rPh>
    <rPh sb="16" eb="19">
      <t>ミサキノ</t>
    </rPh>
    <phoneticPr fontId="11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</si>
  <si>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フクワ物流株式会社 リビング新聞折込センター
住所：熊本県上益城郡益城町古閑130-6 ／ TEL：096-287-8001 ／ 担当者：斉藤</t>
    </r>
    <rPh sb="10" eb="12">
      <t>ブツリュウ</t>
    </rPh>
    <rPh sb="12" eb="16">
      <t>カブシキガイシャ</t>
    </rPh>
    <rPh sb="21" eb="23">
      <t>シンブン</t>
    </rPh>
    <rPh sb="23" eb="25">
      <t>オリコミ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</si>
</sst>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yyyy&quot;年&quot;m&quot;月&quot;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1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游ゴシック"/>
      <family val="3"/>
      <charset val="128"/>
      <scheme val="minor"/>
    </font>
    <font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241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right" vertical="center" indent="1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8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2" fillId="0" borderId="0" xfId="1" applyFont="1" applyAlignment="1"/>
    <xf numFmtId="55" fontId="8" fillId="0" borderId="0" xfId="1" applyNumberFormat="1" applyFont="1" applyAlignment="1">
      <alignment horizontal="right"/>
    </xf>
    <xf numFmtId="55" fontId="8" fillId="0" borderId="17" xfId="1" applyNumberFormat="1" applyFont="1" applyBorder="1" applyAlignment="1"/>
    <xf numFmtId="0" fontId="8" fillId="0" borderId="17" xfId="1" quotePrefix="1" applyFont="1" applyBorder="1" applyAlignment="1"/>
    <xf numFmtId="38" fontId="15" fillId="0" borderId="0" xfId="3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center" vertical="center" shrinkToFit="1"/>
    </xf>
    <xf numFmtId="0" fontId="8" fillId="2" borderId="18" xfId="1" applyFont="1" applyFill="1" applyBorder="1" applyAlignment="1">
      <alignment horizontal="center" vertical="center" shrinkToFit="1"/>
    </xf>
    <xf numFmtId="0" fontId="14" fillId="2" borderId="19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3" fillId="2" borderId="20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 shrinkToFit="1"/>
    </xf>
    <xf numFmtId="0" fontId="8" fillId="0" borderId="20" xfId="1" applyFont="1" applyBorder="1" applyAlignment="1">
      <alignment horizontal="center" wrapText="1"/>
    </xf>
    <xf numFmtId="0" fontId="14" fillId="0" borderId="20" xfId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38" fontId="18" fillId="0" borderId="23" xfId="2" applyFont="1" applyBorder="1">
      <alignment vertical="center"/>
    </xf>
    <xf numFmtId="38" fontId="14" fillId="0" borderId="20" xfId="2" applyFont="1" applyBorder="1" applyAlignment="1" applyProtection="1">
      <alignment vertical="center"/>
      <protection locked="0"/>
    </xf>
    <xf numFmtId="0" fontId="8" fillId="0" borderId="24" xfId="1" applyFont="1" applyBorder="1" applyAlignment="1" applyProtection="1">
      <alignment vertical="center" wrapText="1" shrinkToFit="1"/>
      <protection locked="0"/>
    </xf>
    <xf numFmtId="0" fontId="8" fillId="0" borderId="25" xfId="1" applyFont="1" applyBorder="1" applyAlignment="1" applyProtection="1">
      <alignment vertical="center" wrapText="1" shrinkToFit="1"/>
      <protection locked="0"/>
    </xf>
    <xf numFmtId="0" fontId="12" fillId="3" borderId="20" xfId="4" applyFont="1" applyFill="1" applyBorder="1" applyAlignment="1">
      <alignment horizontal="center" vertical="center" shrinkToFit="1"/>
    </xf>
    <xf numFmtId="38" fontId="19" fillId="0" borderId="23" xfId="2" applyFont="1" applyBorder="1">
      <alignment vertical="center"/>
    </xf>
    <xf numFmtId="38" fontId="19" fillId="0" borderId="26" xfId="2" applyFont="1" applyBorder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wrapText="1"/>
    </xf>
    <xf numFmtId="0" fontId="14" fillId="0" borderId="30" xfId="1" applyFont="1" applyBorder="1" applyAlignment="1">
      <alignment horizontal="center" vertical="center"/>
    </xf>
    <xf numFmtId="49" fontId="14" fillId="0" borderId="30" xfId="1" applyNumberFormat="1" applyFont="1" applyBorder="1" applyAlignment="1">
      <alignment horizontal="center" vertical="center"/>
    </xf>
    <xf numFmtId="38" fontId="18" fillId="0" borderId="26" xfId="2" applyFont="1" applyBorder="1">
      <alignment vertical="center"/>
    </xf>
    <xf numFmtId="38" fontId="14" fillId="0" borderId="31" xfId="2" applyFont="1" applyBorder="1" applyAlignment="1" applyProtection="1">
      <alignment vertical="center"/>
      <protection locked="0"/>
    </xf>
    <xf numFmtId="0" fontId="8" fillId="0" borderId="32" xfId="1" applyFont="1" applyBorder="1" applyProtection="1">
      <alignment vertical="center"/>
      <protection locked="0"/>
    </xf>
    <xf numFmtId="0" fontId="8" fillId="0" borderId="33" xfId="1" applyFont="1" applyBorder="1" applyAlignment="1" applyProtection="1">
      <alignment vertical="center" shrinkToFit="1"/>
      <protection locked="0"/>
    </xf>
    <xf numFmtId="38" fontId="12" fillId="3" borderId="31" xfId="4" applyNumberFormat="1" applyFont="1" applyFill="1" applyBorder="1" applyAlignment="1">
      <alignment horizontal="center" vertical="center" shrinkToFit="1"/>
    </xf>
    <xf numFmtId="38" fontId="19" fillId="0" borderId="31" xfId="2" applyFont="1" applyBorder="1">
      <alignment vertical="center"/>
    </xf>
    <xf numFmtId="0" fontId="8" fillId="0" borderId="3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49" fontId="14" fillId="0" borderId="31" xfId="1" applyNumberFormat="1" applyFont="1" applyBorder="1" applyAlignment="1">
      <alignment horizontal="center" vertical="center"/>
    </xf>
    <xf numFmtId="0" fontId="12" fillId="3" borderId="31" xfId="4" applyFont="1" applyFill="1" applyBorder="1" applyAlignment="1">
      <alignment horizontal="center" vertical="center" shrinkToFit="1"/>
    </xf>
    <xf numFmtId="0" fontId="12" fillId="3" borderId="30" xfId="4" applyFont="1" applyFill="1" applyBorder="1" applyAlignment="1">
      <alignment horizontal="center" vertical="center" shrinkToFit="1"/>
    </xf>
    <xf numFmtId="38" fontId="8" fillId="3" borderId="29" xfId="5" applyFont="1" applyFill="1" applyBorder="1" applyAlignment="1">
      <alignment horizontal="center"/>
    </xf>
    <xf numFmtId="0" fontId="8" fillId="0" borderId="32" xfId="1" applyFont="1" applyBorder="1" applyAlignment="1" applyProtection="1">
      <alignment vertical="center" shrinkToFit="1"/>
      <protection locked="0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Protection="1">
      <alignment vertical="center"/>
      <protection locked="0"/>
    </xf>
    <xf numFmtId="38" fontId="19" fillId="0" borderId="37" xfId="2" applyFont="1" applyBorder="1">
      <alignment vertical="center"/>
    </xf>
    <xf numFmtId="0" fontId="8" fillId="0" borderId="3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38" fontId="14" fillId="0" borderId="24" xfId="2" applyFont="1" applyBorder="1" applyAlignment="1" applyProtection="1">
      <alignment vertical="center"/>
      <protection locked="0"/>
    </xf>
    <xf numFmtId="0" fontId="8" fillId="0" borderId="24" xfId="1" applyFont="1" applyBorder="1" applyProtection="1">
      <alignment vertical="center"/>
      <protection locked="0"/>
    </xf>
    <xf numFmtId="0" fontId="8" fillId="0" borderId="25" xfId="1" applyFont="1" applyBorder="1" applyAlignment="1" applyProtection="1">
      <alignment vertical="center" shrinkToFit="1"/>
      <protection locked="0"/>
    </xf>
    <xf numFmtId="0" fontId="12" fillId="3" borderId="23" xfId="4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38" fontId="14" fillId="0" borderId="39" xfId="2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vertical="center" shrinkToFit="1"/>
    </xf>
    <xf numFmtId="0" fontId="8" fillId="0" borderId="40" xfId="1" applyFont="1" applyBorder="1" applyAlignment="1">
      <alignment vertical="center" shrinkToFit="1"/>
    </xf>
    <xf numFmtId="0" fontId="8" fillId="0" borderId="32" xfId="1" applyFont="1" applyBorder="1" applyAlignment="1" applyProtection="1">
      <alignment vertical="center" wrapText="1" shrinkToFit="1"/>
      <protection locked="0"/>
    </xf>
    <xf numFmtId="0" fontId="8" fillId="0" borderId="33" xfId="1" applyFont="1" applyBorder="1" applyAlignment="1">
      <alignment vertical="center" wrapText="1" shrinkToFit="1"/>
    </xf>
    <xf numFmtId="38" fontId="14" fillId="0" borderId="31" xfId="2" applyFont="1" applyFill="1" applyBorder="1" applyAlignment="1" applyProtection="1">
      <alignment vertical="center"/>
      <protection locked="0"/>
    </xf>
    <xf numFmtId="0" fontId="8" fillId="3" borderId="32" xfId="1" applyFont="1" applyFill="1" applyBorder="1" applyProtection="1">
      <alignment vertical="center"/>
      <protection locked="0"/>
    </xf>
    <xf numFmtId="0" fontId="8" fillId="3" borderId="33" xfId="1" applyFont="1" applyFill="1" applyBorder="1" applyAlignment="1" applyProtection="1">
      <alignment vertical="center" shrinkToFit="1"/>
      <protection locked="0"/>
    </xf>
    <xf numFmtId="38" fontId="14" fillId="0" borderId="41" xfId="2" applyFont="1" applyFill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49" fontId="14" fillId="0" borderId="37" xfId="1" applyNumberFormat="1" applyFont="1" applyBorder="1" applyAlignment="1">
      <alignment horizontal="center" vertical="center"/>
    </xf>
    <xf numFmtId="38" fontId="18" fillId="0" borderId="37" xfId="2" applyFont="1" applyBorder="1">
      <alignment vertical="center"/>
    </xf>
    <xf numFmtId="38" fontId="14" fillId="0" borderId="37" xfId="2" applyFont="1" applyBorder="1" applyAlignment="1" applyProtection="1">
      <alignment vertical="center"/>
      <protection locked="0"/>
    </xf>
    <xf numFmtId="0" fontId="8" fillId="3" borderId="36" xfId="1" applyFont="1" applyFill="1" applyBorder="1" applyAlignment="1">
      <alignment vertical="center" shrinkToFit="1"/>
    </xf>
    <xf numFmtId="0" fontId="8" fillId="3" borderId="44" xfId="1" applyFont="1" applyFill="1" applyBorder="1" applyAlignment="1" applyProtection="1">
      <alignment vertical="center" shrinkToFit="1"/>
      <protection locked="0"/>
    </xf>
    <xf numFmtId="38" fontId="12" fillId="3" borderId="37" xfId="4" applyNumberFormat="1" applyFont="1" applyFill="1" applyBorder="1" applyAlignment="1">
      <alignment horizontal="center" vertical="center" shrinkToFit="1"/>
    </xf>
    <xf numFmtId="38" fontId="19" fillId="0" borderId="30" xfId="2" applyFont="1" applyBorder="1">
      <alignment vertical="center"/>
    </xf>
    <xf numFmtId="0" fontId="8" fillId="0" borderId="28" xfId="1" applyFont="1" applyBorder="1" applyAlignment="1">
      <alignment horizontal="center" vertical="center"/>
    </xf>
    <xf numFmtId="38" fontId="14" fillId="0" borderId="30" xfId="2" applyFont="1" applyBorder="1" applyAlignment="1" applyProtection="1">
      <alignment vertical="center"/>
      <protection locked="0"/>
    </xf>
    <xf numFmtId="0" fontId="8" fillId="3" borderId="32" xfId="1" applyFont="1" applyFill="1" applyBorder="1" applyAlignment="1">
      <alignment vertical="center" shrinkToFit="1"/>
    </xf>
    <xf numFmtId="38" fontId="14" fillId="0" borderId="29" xfId="2" applyFont="1" applyBorder="1" applyAlignment="1" applyProtection="1">
      <alignment vertical="center"/>
      <protection locked="0"/>
    </xf>
    <xf numFmtId="49" fontId="14" fillId="0" borderId="29" xfId="1" applyNumberFormat="1" applyFont="1" applyBorder="1" applyAlignment="1">
      <alignment horizontal="center" vertical="center"/>
    </xf>
    <xf numFmtId="38" fontId="14" fillId="0" borderId="41" xfId="2" applyFont="1" applyBorder="1" applyAlignment="1" applyProtection="1">
      <alignment vertical="center"/>
      <protection locked="0"/>
    </xf>
    <xf numFmtId="38" fontId="14" fillId="0" borderId="32" xfId="2" applyFont="1" applyBorder="1" applyAlignment="1" applyProtection="1">
      <alignment vertical="center"/>
      <protection locked="0"/>
    </xf>
    <xf numFmtId="0" fontId="8" fillId="0" borderId="36" xfId="1" applyFont="1" applyBorder="1" applyAlignment="1">
      <alignment vertical="center" shrinkToFit="1"/>
    </xf>
    <xf numFmtId="0" fontId="8" fillId="0" borderId="44" xfId="1" applyFont="1" applyBorder="1" applyAlignment="1" applyProtection="1">
      <alignment vertical="center" shrinkToFit="1"/>
      <protection locked="0"/>
    </xf>
    <xf numFmtId="49" fontId="14" fillId="0" borderId="23" xfId="1" applyNumberFormat="1" applyFont="1" applyBorder="1" applyAlignment="1">
      <alignment horizontal="center" vertical="center"/>
    </xf>
    <xf numFmtId="38" fontId="14" fillId="0" borderId="40" xfId="2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horizontal="center" vertical="center" wrapText="1"/>
    </xf>
    <xf numFmtId="38" fontId="12" fillId="3" borderId="30" xfId="4" applyNumberFormat="1" applyFont="1" applyFill="1" applyBorder="1" applyAlignment="1">
      <alignment horizontal="center" vertical="center" shrinkToFi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 applyProtection="1">
      <alignment vertical="center" wrapText="1"/>
      <protection locked="0"/>
    </xf>
    <xf numFmtId="38" fontId="14" fillId="0" borderId="32" xfId="2" applyFont="1" applyFill="1" applyBorder="1" applyAlignment="1" applyProtection="1">
      <alignment vertical="center"/>
      <protection locked="0"/>
    </xf>
    <xf numFmtId="0" fontId="8" fillId="0" borderId="35" xfId="4" applyFont="1" applyBorder="1" applyAlignment="1">
      <alignment horizontal="center" vertical="center" shrinkToFit="1"/>
    </xf>
    <xf numFmtId="0" fontId="8" fillId="0" borderId="45" xfId="1" applyFont="1" applyBorder="1" applyAlignment="1">
      <alignment horizontal="center" vertical="center"/>
    </xf>
    <xf numFmtId="0" fontId="8" fillId="0" borderId="46" xfId="4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wrapText="1"/>
    </xf>
    <xf numFmtId="38" fontId="14" fillId="0" borderId="37" xfId="2" applyFont="1" applyFill="1" applyBorder="1" applyAlignment="1" applyProtection="1">
      <alignment vertical="center"/>
      <protection locked="0"/>
    </xf>
    <xf numFmtId="0" fontId="8" fillId="0" borderId="36" xfId="1" applyFont="1" applyBorder="1" applyAlignment="1" applyProtection="1">
      <alignment vertical="center" wrapText="1" shrinkToFit="1"/>
      <protection locked="0"/>
    </xf>
    <xf numFmtId="0" fontId="8" fillId="0" borderId="44" xfId="1" applyFont="1" applyBorder="1" applyAlignment="1">
      <alignment vertical="center" wrapText="1" shrinkToFit="1"/>
    </xf>
    <xf numFmtId="0" fontId="12" fillId="3" borderId="37" xfId="4" applyFont="1" applyFill="1" applyBorder="1" applyAlignment="1">
      <alignment horizontal="center" vertical="center" shrinkToFit="1"/>
    </xf>
    <xf numFmtId="38" fontId="8" fillId="0" borderId="28" xfId="4" applyNumberFormat="1" applyFont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wrapText="1"/>
    </xf>
    <xf numFmtId="38" fontId="14" fillId="0" borderId="26" xfId="1" applyNumberFormat="1" applyFont="1" applyBorder="1" applyAlignment="1">
      <alignment horizontal="center" vertical="center"/>
    </xf>
    <xf numFmtId="49" fontId="14" fillId="0" borderId="26" xfId="1" applyNumberFormat="1" applyFont="1" applyBorder="1" applyAlignment="1">
      <alignment horizontal="center" vertical="center"/>
    </xf>
    <xf numFmtId="38" fontId="14" fillId="0" borderId="26" xfId="2" applyFont="1" applyBorder="1" applyAlignment="1" applyProtection="1">
      <alignment vertical="center"/>
      <protection locked="0"/>
    </xf>
    <xf numFmtId="0" fontId="8" fillId="0" borderId="41" xfId="1" applyFont="1" applyBorder="1" applyProtection="1">
      <alignment vertical="center"/>
      <protection locked="0"/>
    </xf>
    <xf numFmtId="0" fontId="8" fillId="0" borderId="47" xfId="1" applyFont="1" applyBorder="1" applyAlignment="1" applyProtection="1">
      <alignment vertical="center" shrinkToFit="1"/>
      <protection locked="0"/>
    </xf>
    <xf numFmtId="0" fontId="12" fillId="3" borderId="29" xfId="4" applyFont="1" applyFill="1" applyBorder="1" applyAlignment="1">
      <alignment horizontal="center" vertical="center" shrinkToFit="1"/>
    </xf>
    <xf numFmtId="38" fontId="14" fillId="0" borderId="31" xfId="1" applyNumberFormat="1" applyFont="1" applyBorder="1" applyAlignment="1">
      <alignment horizontal="center" vertical="center"/>
    </xf>
    <xf numFmtId="38" fontId="14" fillId="0" borderId="30" xfId="1" applyNumberFormat="1" applyFont="1" applyBorder="1" applyAlignment="1">
      <alignment horizontal="center" vertical="center"/>
    </xf>
    <xf numFmtId="38" fontId="8" fillId="0" borderId="35" xfId="1" applyNumberFormat="1" applyFont="1" applyBorder="1" applyAlignment="1">
      <alignment horizontal="center" vertical="center" wrapText="1"/>
    </xf>
    <xf numFmtId="38" fontId="18" fillId="0" borderId="31" xfId="2" applyFont="1" applyBorder="1">
      <alignment vertical="center"/>
    </xf>
    <xf numFmtId="0" fontId="12" fillId="3" borderId="26" xfId="4" applyFont="1" applyFill="1" applyBorder="1" applyAlignment="1">
      <alignment horizontal="center" vertical="center" shrinkToFit="1"/>
    </xf>
    <xf numFmtId="38" fontId="8" fillId="0" borderId="29" xfId="1" applyNumberFormat="1" applyFont="1" applyBorder="1" applyAlignment="1">
      <alignment horizontal="center" vertical="center" wrapText="1"/>
    </xf>
    <xf numFmtId="38" fontId="14" fillId="0" borderId="40" xfId="1" applyNumberFormat="1" applyFont="1" applyBorder="1" applyAlignment="1">
      <alignment horizontal="center" vertical="center"/>
    </xf>
    <xf numFmtId="38" fontId="18" fillId="0" borderId="32" xfId="2" applyFont="1" applyBorder="1">
      <alignment vertical="center"/>
    </xf>
    <xf numFmtId="38" fontId="8" fillId="3" borderId="48" xfId="1" applyNumberFormat="1" applyFont="1" applyFill="1" applyBorder="1" applyAlignment="1">
      <alignment horizontal="center" vertical="center"/>
    </xf>
    <xf numFmtId="0" fontId="8" fillId="0" borderId="49" xfId="1" applyFont="1" applyBorder="1" applyProtection="1">
      <alignment vertical="center"/>
      <protection locked="0"/>
    </xf>
    <xf numFmtId="0" fontId="8" fillId="0" borderId="35" xfId="1" applyFont="1" applyBorder="1" applyAlignment="1" applyProtection="1">
      <alignment vertical="center" shrinkToFit="1"/>
      <protection locked="0"/>
    </xf>
    <xf numFmtId="38" fontId="8" fillId="0" borderId="18" xfId="1" applyNumberFormat="1" applyFont="1" applyBorder="1" applyAlignment="1">
      <alignment horizontal="center" vertical="center" shrinkToFit="1"/>
    </xf>
    <xf numFmtId="38" fontId="8" fillId="0" borderId="18" xfId="4" applyNumberFormat="1" applyFont="1" applyBorder="1" applyAlignment="1">
      <alignment horizontal="center" vertical="center" shrinkToFit="1"/>
    </xf>
    <xf numFmtId="38" fontId="8" fillId="0" borderId="20" xfId="1" applyNumberFormat="1" applyFont="1" applyBorder="1" applyAlignment="1">
      <alignment horizontal="center" vertical="center"/>
    </xf>
    <xf numFmtId="38" fontId="14" fillId="0" borderId="20" xfId="1" applyNumberFormat="1" applyFont="1" applyBorder="1" applyAlignment="1">
      <alignment horizontal="center" vertical="center" shrinkToFit="1"/>
    </xf>
    <xf numFmtId="49" fontId="14" fillId="0" borderId="20" xfId="1" applyNumberFormat="1" applyFont="1" applyBorder="1" applyAlignment="1">
      <alignment horizontal="center" vertical="center" shrinkToFit="1"/>
    </xf>
    <xf numFmtId="38" fontId="18" fillId="0" borderId="20" xfId="2" applyFont="1" applyBorder="1">
      <alignment vertical="center"/>
    </xf>
    <xf numFmtId="0" fontId="8" fillId="0" borderId="24" xfId="1" applyFont="1" applyBorder="1" applyAlignment="1" applyProtection="1">
      <alignment horizontal="left" vertical="center" shrinkToFit="1"/>
      <protection locked="0"/>
    </xf>
    <xf numFmtId="0" fontId="8" fillId="0" borderId="25" xfId="1" applyFont="1" applyBorder="1" applyAlignment="1" applyProtection="1">
      <alignment horizontal="left" vertical="center" shrinkToFit="1"/>
      <protection locked="0"/>
    </xf>
    <xf numFmtId="38" fontId="8" fillId="0" borderId="15" xfId="1" applyNumberFormat="1" applyFont="1" applyBorder="1" applyAlignment="1">
      <alignment horizontal="center" vertical="center" shrinkToFit="1"/>
    </xf>
    <xf numFmtId="38" fontId="8" fillId="0" borderId="42" xfId="4" applyNumberFormat="1" applyFont="1" applyBorder="1" applyAlignment="1">
      <alignment horizontal="center" vertical="center" shrinkToFit="1"/>
    </xf>
    <xf numFmtId="38" fontId="8" fillId="0" borderId="43" xfId="1" applyNumberFormat="1" applyFont="1" applyBorder="1" applyAlignment="1">
      <alignment horizontal="center" vertical="center"/>
    </xf>
    <xf numFmtId="38" fontId="14" fillId="0" borderId="37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0" fontId="22" fillId="0" borderId="39" xfId="1" applyFont="1" applyBorder="1" applyAlignment="1" applyProtection="1">
      <alignment horizontal="left" vertical="center" shrinkToFit="1"/>
      <protection locked="0"/>
    </xf>
    <xf numFmtId="0" fontId="8" fillId="0" borderId="35" xfId="1" applyFont="1" applyBorder="1" applyAlignment="1" applyProtection="1">
      <alignment horizontal="left" vertical="center" shrinkToFit="1"/>
      <protection locked="0"/>
    </xf>
    <xf numFmtId="38" fontId="19" fillId="0" borderId="29" xfId="2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38" fontId="14" fillId="0" borderId="21" xfId="2" applyFont="1" applyBorder="1" applyAlignment="1" applyProtection="1">
      <alignment vertical="center"/>
      <protection locked="0"/>
    </xf>
    <xf numFmtId="0" fontId="8" fillId="3" borderId="21" xfId="1" applyFont="1" applyFill="1" applyBorder="1" applyAlignment="1">
      <alignment horizontal="left" vertical="center" shrinkToFit="1"/>
    </xf>
    <xf numFmtId="0" fontId="8" fillId="3" borderId="25" xfId="1" applyFont="1" applyFill="1" applyBorder="1" applyAlignment="1" applyProtection="1">
      <alignment horizontal="left" vertical="center" shrinkToFit="1"/>
      <protection locked="0"/>
    </xf>
    <xf numFmtId="38" fontId="12" fillId="3" borderId="23" xfId="4" applyNumberFormat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49" fontId="14" fillId="0" borderId="30" xfId="1" applyNumberFormat="1" applyFont="1" applyBorder="1" applyAlignment="1">
      <alignment horizontal="center" vertical="center" shrinkToFit="1"/>
    </xf>
    <xf numFmtId="38" fontId="18" fillId="0" borderId="29" xfId="2" applyFont="1" applyBorder="1">
      <alignment vertical="center"/>
    </xf>
    <xf numFmtId="0" fontId="8" fillId="3" borderId="32" xfId="1" applyFont="1" applyFill="1" applyBorder="1" applyAlignment="1">
      <alignment horizontal="left" vertical="center" shrinkToFit="1"/>
    </xf>
    <xf numFmtId="0" fontId="8" fillId="3" borderId="50" xfId="1" applyFont="1" applyFill="1" applyBorder="1" applyAlignment="1" applyProtection="1">
      <alignment horizontal="left" vertical="center"/>
      <protection locked="0"/>
    </xf>
    <xf numFmtId="38" fontId="8" fillId="3" borderId="51" xfId="1" applyNumberFormat="1" applyFont="1" applyFill="1" applyBorder="1" applyAlignment="1">
      <alignment horizontal="center" vertical="center" shrinkToFit="1"/>
    </xf>
    <xf numFmtId="0" fontId="8" fillId="0" borderId="51" xfId="4" applyFont="1" applyBorder="1" applyAlignment="1">
      <alignment horizontal="center" vertical="center" shrinkToFit="1"/>
    </xf>
    <xf numFmtId="38" fontId="8" fillId="0" borderId="52" xfId="1" applyNumberFormat="1" applyFont="1" applyBorder="1" applyAlignment="1">
      <alignment horizontal="center" vertical="center" wrapText="1"/>
    </xf>
    <xf numFmtId="38" fontId="14" fillId="3" borderId="53" xfId="1" applyNumberFormat="1" applyFont="1" applyFill="1" applyBorder="1" applyAlignment="1">
      <alignment horizontal="center" vertical="center" shrinkToFit="1"/>
    </xf>
    <xf numFmtId="49" fontId="14" fillId="3" borderId="53" xfId="1" applyNumberFormat="1" applyFont="1" applyFill="1" applyBorder="1" applyAlignment="1">
      <alignment horizontal="center" vertical="center" shrinkToFit="1"/>
    </xf>
    <xf numFmtId="38" fontId="18" fillId="0" borderId="53" xfId="2" applyFont="1" applyBorder="1">
      <alignment vertical="center"/>
    </xf>
    <xf numFmtId="38" fontId="14" fillId="3" borderId="53" xfId="2" applyFont="1" applyFill="1" applyBorder="1" applyAlignment="1">
      <alignment horizontal="right" vertical="center"/>
    </xf>
    <xf numFmtId="0" fontId="8" fillId="3" borderId="54" xfId="1" applyFont="1" applyFill="1" applyBorder="1" applyAlignment="1" applyProtection="1">
      <alignment horizontal="left" vertical="center"/>
      <protection locked="0"/>
    </xf>
    <xf numFmtId="0" fontId="8" fillId="3" borderId="52" xfId="1" applyFont="1" applyFill="1" applyBorder="1" applyAlignment="1" applyProtection="1">
      <alignment horizontal="left" vertical="center"/>
      <protection locked="0"/>
    </xf>
    <xf numFmtId="0" fontId="12" fillId="3" borderId="53" xfId="4" applyFont="1" applyFill="1" applyBorder="1" applyAlignment="1">
      <alignment horizontal="center" vertical="center" shrinkToFit="1"/>
    </xf>
    <xf numFmtId="38" fontId="19" fillId="0" borderId="53" xfId="2" applyFont="1" applyBorder="1">
      <alignment vertical="center"/>
    </xf>
    <xf numFmtId="0" fontId="14" fillId="0" borderId="55" xfId="1" applyFont="1" applyBorder="1" applyAlignment="1">
      <alignment horizontal="center"/>
    </xf>
    <xf numFmtId="0" fontId="8" fillId="0" borderId="55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0" fontId="14" fillId="0" borderId="46" xfId="4" applyFont="1" applyBorder="1" applyAlignment="1">
      <alignment horizontal="center"/>
    </xf>
    <xf numFmtId="38" fontId="7" fillId="0" borderId="46" xfId="2" applyFont="1" applyBorder="1" applyAlignment="1">
      <alignment horizontal="right" shrinkToFit="1"/>
    </xf>
    <xf numFmtId="38" fontId="14" fillId="0" borderId="17" xfId="2" applyFont="1" applyBorder="1" applyAlignment="1">
      <alignment horizontal="right" shrinkToFit="1"/>
    </xf>
    <xf numFmtId="0" fontId="8" fillId="0" borderId="56" xfId="4" applyFont="1" applyBorder="1" applyAlignment="1" applyProtection="1">
      <alignment horizontal="left"/>
      <protection locked="0"/>
    </xf>
    <xf numFmtId="0" fontId="8" fillId="0" borderId="46" xfId="4" applyFont="1" applyBorder="1" applyAlignment="1" applyProtection="1">
      <alignment horizontal="left"/>
      <protection locked="0"/>
    </xf>
    <xf numFmtId="0" fontId="8" fillId="0" borderId="43" xfId="4" applyFont="1" applyBorder="1" applyAlignment="1">
      <alignment horizontal="center"/>
    </xf>
    <xf numFmtId="38" fontId="23" fillId="0" borderId="43" xfId="2" applyFont="1" applyBorder="1" applyAlignment="1">
      <alignment horizontal="right" shrinkToFit="1"/>
    </xf>
    <xf numFmtId="38" fontId="23" fillId="0" borderId="57" xfId="2" applyFont="1" applyBorder="1" applyAlignment="1">
      <alignment horizontal="right" shrinkToFit="1"/>
    </xf>
    <xf numFmtId="0" fontId="8" fillId="0" borderId="0" xfId="1" applyFont="1" applyAlignment="1">
      <alignment horizontal="center" vertical="center"/>
    </xf>
    <xf numFmtId="0" fontId="8" fillId="0" borderId="58" xfId="4" applyFont="1" applyBorder="1" applyAlignment="1">
      <alignment horizontal="center"/>
    </xf>
    <xf numFmtId="0" fontId="8" fillId="0" borderId="0" xfId="4" applyFont="1" applyAlignment="1">
      <alignment horizontal="center"/>
    </xf>
    <xf numFmtId="179" fontId="14" fillId="0" borderId="0" xfId="5" applyNumberFormat="1" applyFont="1" applyBorder="1" applyAlignment="1">
      <alignment horizontal="right"/>
    </xf>
    <xf numFmtId="180" fontId="13" fillId="0" borderId="0" xfId="1" applyNumberFormat="1" applyFont="1" applyAlignment="1"/>
    <xf numFmtId="180" fontId="24" fillId="0" borderId="0" xfId="1" applyNumberFormat="1" applyFont="1" applyAlignment="1">
      <alignment shrinkToFit="1"/>
    </xf>
    <xf numFmtId="180" fontId="13" fillId="0" borderId="0" xfId="1" applyNumberFormat="1" applyFont="1" applyAlignment="1">
      <alignment horizontal="right"/>
    </xf>
    <xf numFmtId="0" fontId="8" fillId="0" borderId="0" xfId="4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14" fillId="0" borderId="0" xfId="6" applyFont="1" applyAlignment="1">
      <alignment horizontal="center"/>
    </xf>
    <xf numFmtId="0" fontId="8" fillId="0" borderId="0" xfId="6" applyAlignment="1">
      <alignment vertical="center"/>
    </xf>
    <xf numFmtId="38" fontId="14" fillId="0" borderId="0" xfId="7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8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8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8" fillId="0" borderId="0" xfId="4" applyFont="1" applyAlignment="1">
      <alignment horizontal="left" vertical="center"/>
    </xf>
    <xf numFmtId="0" fontId="25" fillId="0" borderId="0" xfId="1" applyFont="1" applyAlignment="1">
      <alignment horizontal="left" wrapText="1"/>
    </xf>
    <xf numFmtId="0" fontId="21" fillId="0" borderId="0" xfId="1" applyFont="1" applyAlignment="1"/>
    <xf numFmtId="0" fontId="25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8">
    <cellStyle name="桁区切り 2" xfId="2" xr:uid="{27AC0F3B-3B42-497F-AA9A-E8C746141C4A}"/>
    <cellStyle name="桁区切り 2 2" xfId="7" xr:uid="{B58F2F75-623F-4272-9B60-7CC22B1212DF}"/>
    <cellStyle name="桁区切り 2 4" xfId="3" xr:uid="{D5C94790-FDCD-4B78-8B22-9F8B1A698367}"/>
    <cellStyle name="桁区切り 3" xfId="5" xr:uid="{CA0C6B05-05DA-429A-B385-5C9CBBC1C2E9}"/>
    <cellStyle name="標準" xfId="0" builtinId="0"/>
    <cellStyle name="標準 15" xfId="4" xr:uid="{92FD9634-B724-4409-A988-FCF53089EA79}"/>
    <cellStyle name="標準 2" xfId="1" xr:uid="{CDEDD198-EAAA-4ECF-8D90-1A3B84D81ADB}"/>
    <cellStyle name="標準 2 2" xfId="6" xr:uid="{D8BA7C65-74BF-492E-A8DA-3E6DC20AF8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870857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6F9A7F-D720-4A38-A22C-D22CFB03C6E0}"/>
            </a:ext>
          </a:extLst>
        </xdr:cNvPr>
        <xdr:cNvCxnSpPr/>
      </xdr:nvCxnSpPr>
      <xdr:spPr>
        <a:xfrm>
          <a:off x="9429077" y="1085850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55388</xdr:colOff>
      <xdr:row>5</xdr:row>
      <xdr:rowOff>2721</xdr:rowOff>
    </xdr:from>
    <xdr:to>
      <xdr:col>11</xdr:col>
      <xdr:colOff>873578</xdr:colOff>
      <xdr:row>5</xdr:row>
      <xdr:rowOff>2721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E9EAA1-F3E9-43D5-B4D5-0C24445559E2}"/>
            </a:ext>
          </a:extLst>
        </xdr:cNvPr>
        <xdr:cNvCxnSpPr/>
      </xdr:nvCxnSpPr>
      <xdr:spPr>
        <a:xfrm>
          <a:off x="9431798" y="1793421"/>
          <a:ext cx="442435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58111</xdr:colOff>
      <xdr:row>7</xdr:row>
      <xdr:rowOff>5437</xdr:rowOff>
    </xdr:from>
    <xdr:to>
      <xdr:col>11</xdr:col>
      <xdr:colOff>876301</xdr:colOff>
      <xdr:row>7</xdr:row>
      <xdr:rowOff>5437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71BA695-E9BE-4E9C-B927-ED7B407AF635}"/>
            </a:ext>
          </a:extLst>
        </xdr:cNvPr>
        <xdr:cNvCxnSpPr/>
      </xdr:nvCxnSpPr>
      <xdr:spPr>
        <a:xfrm>
          <a:off x="9426901" y="2502892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60834</xdr:colOff>
      <xdr:row>5</xdr:row>
      <xdr:rowOff>348342</xdr:rowOff>
    </xdr:from>
    <xdr:to>
      <xdr:col>11</xdr:col>
      <xdr:colOff>879024</xdr:colOff>
      <xdr:row>5</xdr:row>
      <xdr:rowOff>348342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1F09113-1EFD-42A3-9636-F739A5EFCC92}"/>
            </a:ext>
          </a:extLst>
        </xdr:cNvPr>
        <xdr:cNvCxnSpPr/>
      </xdr:nvCxnSpPr>
      <xdr:spPr>
        <a:xfrm>
          <a:off x="9429624" y="2140947"/>
          <a:ext cx="44319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97155</xdr:colOff>
      <xdr:row>80</xdr:row>
      <xdr:rowOff>171557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6300A3-E32B-4577-B990-FCC37BA7A8D6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95250</xdr:colOff>
      <xdr:row>80</xdr:row>
      <xdr:rowOff>171345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B26FF00-B412-4B51-9A5C-66D786232D20}"/>
            </a:ext>
          </a:extLst>
        </xdr:cNvPr>
        <xdr:cNvSpPr txBox="1">
          <a:spLocks noChangeArrowheads="1"/>
        </xdr:cNvSpPr>
      </xdr:nvSpPr>
      <xdr:spPr bwMode="auto">
        <a:xfrm>
          <a:off x="4181475" y="208216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80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8517B6D6-C1DA-426E-8FE6-FE5ACC588E78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2326AA7-7816-402F-AFF0-7D607D729B7B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741290</xdr:colOff>
      <xdr:row>80</xdr:row>
      <xdr:rowOff>167993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2FD9F016-1983-496A-BF1A-61270A8FB89E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F3BBA1-F89B-48EE-80C3-C02B0FEE413D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745304</xdr:colOff>
      <xdr:row>80</xdr:row>
      <xdr:rowOff>167993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81FC57FC-4CCE-469E-8045-170F7C5AFC13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D0DF541-D6B0-45BA-9424-148D8CA9F671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5</xdr:col>
      <xdr:colOff>746556</xdr:colOff>
      <xdr:row>80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3758D625-CF4F-45B7-B119-E0FEE895BB94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F1B6B15-49C2-4D69-9AFB-4C0965EF955E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80</xdr:row>
      <xdr:rowOff>0</xdr:rowOff>
    </xdr:from>
    <xdr:to>
      <xdr:col>6</xdr:col>
      <xdr:colOff>359038</xdr:colOff>
      <xdr:row>80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8910DDA6-C393-48C6-A543-D279C8F6734B}"/>
            </a:ext>
          </a:extLst>
        </xdr:cNvPr>
        <xdr:cNvSpPr txBox="1">
          <a:spLocks noChangeArrowheads="1"/>
        </xdr:cNvSpPr>
      </xdr:nvSpPr>
      <xdr:spPr bwMode="auto">
        <a:xfrm>
          <a:off x="3320415" y="20821650"/>
          <a:ext cx="41999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8251F9D-BAF2-4EB2-A13B-C894B89DF8BF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6</xdr:col>
      <xdr:colOff>744855</xdr:colOff>
      <xdr:row>80</xdr:row>
      <xdr:rowOff>175183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52891ADF-5D03-4ACF-8F4F-40A0DF00928B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E329D9C-6E7F-4223-8FC0-C4C827CF0E1A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80</xdr:row>
      <xdr:rowOff>0</xdr:rowOff>
    </xdr:from>
    <xdr:to>
      <xdr:col>7</xdr:col>
      <xdr:colOff>479392</xdr:colOff>
      <xdr:row>80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3E47EDA7-C931-4DF4-BA8F-F4E238D80C2F}"/>
            </a:ext>
          </a:extLst>
        </xdr:cNvPr>
        <xdr:cNvSpPr txBox="1">
          <a:spLocks noChangeArrowheads="1"/>
        </xdr:cNvSpPr>
      </xdr:nvSpPr>
      <xdr:spPr bwMode="auto">
        <a:xfrm>
          <a:off x="4120515" y="20821650"/>
          <a:ext cx="54606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18758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72E14A00-2306-4876-9C67-1AE16636EA53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292961DF-583D-4CB9-8452-4650E4F4B45A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19234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9DD9434F-96C7-4AF7-A2F5-53C63BE18786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20CE882C-2BD2-4E71-9088-2000AD932E21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19233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6E1DFB54-B55A-46E6-85C1-50AEF9C880E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47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18757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D51C83A6-4490-4C03-ADFA-E1C07509B8FB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18757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64B826B1-8AFD-4E51-9557-195F900F874A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18756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FA5B02B1-14E1-4E8F-99BB-5334BC0701FA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19234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4ECCB962-6205-412E-93A4-BB8A930AE2F4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82B05784-693C-492D-A538-1876B9E38117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18757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4C2747E-53D8-4B43-BFAA-2A15DF2697B1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59109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8E287224-6062-46C1-B61E-7218BD979EE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0BD6B016-28E8-4DC5-ADCC-D6659AFCD8B7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53870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7D472807-214A-42FF-8821-C2D661FE586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12677A9A-95BD-4722-9897-71E2008BD8D8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325063</xdr:colOff>
      <xdr:row>77</xdr:row>
      <xdr:rowOff>53869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2216781C-BA10-4C3F-889D-F2D575F97AC3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3" cy="28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59108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E6BD031-29B3-40B6-81D0-BD1B9F5657F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59108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E816280A-657C-4EA6-877C-D138ACCF06A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59107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147021CA-99D9-49E5-AB12-E86A5963DDE4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53870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3A27404F-E177-438E-B444-0BEC45C7B9BF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E12547B4-BD99-48ED-893A-0A31C04E2B34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59108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F2A2D11B-9C75-4613-B023-707FBC5A46EC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72916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3DAA9725-F9D0-4B94-8BD9-B6458F443553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1B5B302E-9312-4F4E-898E-958F5B573F3F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60057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7C16D0D1-595B-452B-9987-641129885F66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25859E5E-9CB5-46FD-A431-42CB4667E20B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325062</xdr:colOff>
      <xdr:row>77</xdr:row>
      <xdr:rowOff>60056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81AFDE8-79E8-42BE-921D-597EE19D2429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313632" cy="288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72915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F29D2D03-5106-4A24-9EE1-165901F3DA5D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72915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C764DD08-0D1B-4368-9EBA-460E39E03480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114300</xdr:colOff>
      <xdr:row>77</xdr:row>
      <xdr:rowOff>72914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5FD57758-158F-4D33-B33C-F87B43793F83}"/>
            </a:ext>
          </a:extLst>
        </xdr:cNvPr>
        <xdr:cNvSpPr txBox="1">
          <a:spLocks noChangeArrowheads="1"/>
        </xdr:cNvSpPr>
      </xdr:nvSpPr>
      <xdr:spPr bwMode="auto">
        <a:xfrm>
          <a:off x="13858875" y="1990725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11</xdr:col>
      <xdr:colOff>609600</xdr:colOff>
      <xdr:row>78</xdr:row>
      <xdr:rowOff>60057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62408A43-6DE4-4000-8785-46E4CBCCF026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9CA67CF0-DC96-4228-B6EA-6504F08492F9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190500</xdr:colOff>
      <xdr:row>77</xdr:row>
      <xdr:rowOff>0</xdr:rowOff>
    </xdr:from>
    <xdr:to>
      <xdr:col>11</xdr:col>
      <xdr:colOff>304800</xdr:colOff>
      <xdr:row>78</xdr:row>
      <xdr:rowOff>72915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54D16A2F-BA18-4DF8-8F04-CCC542DCDF40}"/>
            </a:ext>
          </a:extLst>
        </xdr:cNvPr>
        <xdr:cNvSpPr txBox="1">
          <a:spLocks noChangeArrowheads="1"/>
        </xdr:cNvSpPr>
      </xdr:nvSpPr>
      <xdr:spPr bwMode="auto">
        <a:xfrm>
          <a:off x="13249275" y="20135850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76917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DCB771A3-C5B3-4182-9428-85FB1B4C6046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E830DB8-27C6-453E-B493-BF005AEF0D9B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56438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DFB4323-72C9-4714-8D95-F0D4DB1C2B4F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3812A109-A821-40C9-82BE-E61F91F901B5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56438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10754430-82D7-4AAE-9261-19E18FA97E7E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76916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21D4BC6-3242-414D-A04F-5DF05BF5F0AF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76917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C81D9C47-DB4F-4F25-B8EE-6AC78C70DBB5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76916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31770C0B-0D7A-40B7-ABEB-A9B18C74A5F4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56438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F9EF85D8-D9B2-4B4E-9697-903CAB799935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588B028D-DB93-40EC-985F-06DF49761D2B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76916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EA0FB1EC-AB61-42DD-BD3C-0A54695986BE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59036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C87BEB02-CC2C-440C-9647-1CF56A812998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1A4D4B90-A145-4CBE-934F-8A39F8FB26C6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21412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16993681-9771-4CC9-9FA2-C08BCE38C096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77</xdr:row>
      <xdr:rowOff>0</xdr:rowOff>
    </xdr:from>
    <xdr:to>
      <xdr:col>10</xdr:col>
      <xdr:colOff>114300</xdr:colOff>
      <xdr:row>78</xdr:row>
      <xdr:rowOff>59035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30705C3A-9560-4144-B1B2-7D94E0A30BF4}"/>
            </a:ext>
          </a:extLst>
        </xdr:cNvPr>
        <xdr:cNvSpPr txBox="1">
          <a:spLocks noChangeArrowheads="1"/>
        </xdr:cNvSpPr>
      </xdr:nvSpPr>
      <xdr:spPr bwMode="auto">
        <a:xfrm>
          <a:off x="122586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77</xdr:row>
      <xdr:rowOff>0</xdr:rowOff>
    </xdr:from>
    <xdr:to>
      <xdr:col>12</xdr:col>
      <xdr:colOff>114299</xdr:colOff>
      <xdr:row>78</xdr:row>
      <xdr:rowOff>21412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51F55C8C-97AD-42AC-86E3-80A79910798D}"/>
            </a:ext>
          </a:extLst>
        </xdr:cNvPr>
        <xdr:cNvSpPr txBox="1">
          <a:spLocks noChangeArrowheads="1"/>
        </xdr:cNvSpPr>
      </xdr:nvSpPr>
      <xdr:spPr bwMode="auto">
        <a:xfrm>
          <a:off x="13554075" y="20135850"/>
          <a:ext cx="41909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59036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7211401C-6E6F-4023-BBDC-881120B6A9AE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77</xdr:row>
      <xdr:rowOff>0</xdr:rowOff>
    </xdr:from>
    <xdr:to>
      <xdr:col>11</xdr:col>
      <xdr:colOff>114300</xdr:colOff>
      <xdr:row>78</xdr:row>
      <xdr:rowOff>59035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2A7E50CF-1748-4974-A6ED-D9794004640B}"/>
            </a:ext>
          </a:extLst>
        </xdr:cNvPr>
        <xdr:cNvSpPr txBox="1">
          <a:spLocks noChangeArrowheads="1"/>
        </xdr:cNvSpPr>
      </xdr:nvSpPr>
      <xdr:spPr bwMode="auto">
        <a:xfrm>
          <a:off x="130587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77</xdr:row>
      <xdr:rowOff>0</xdr:rowOff>
    </xdr:from>
    <xdr:to>
      <xdr:col>10</xdr:col>
      <xdr:colOff>609600</xdr:colOff>
      <xdr:row>78</xdr:row>
      <xdr:rowOff>21412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0C49C382-923F-4EE7-8868-51B61BDA1456}"/>
            </a:ext>
          </a:extLst>
        </xdr:cNvPr>
        <xdr:cNvSpPr txBox="1">
          <a:spLocks noChangeArrowheads="1"/>
        </xdr:cNvSpPr>
      </xdr:nvSpPr>
      <xdr:spPr bwMode="auto">
        <a:xfrm>
          <a:off x="12753975" y="20135850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7B429660-51E3-4818-AB68-E602D6A913A3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77</xdr:row>
      <xdr:rowOff>0</xdr:rowOff>
    </xdr:from>
    <xdr:to>
      <xdr:col>10</xdr:col>
      <xdr:colOff>304800</xdr:colOff>
      <xdr:row>78</xdr:row>
      <xdr:rowOff>59035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CA35FF40-3EEC-46C7-8865-00C48A617F3E}"/>
            </a:ext>
          </a:extLst>
        </xdr:cNvPr>
        <xdr:cNvSpPr txBox="1">
          <a:spLocks noChangeArrowheads="1"/>
        </xdr:cNvSpPr>
      </xdr:nvSpPr>
      <xdr:spPr bwMode="auto">
        <a:xfrm>
          <a:off x="12449175" y="20135850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530679</xdr:colOff>
      <xdr:row>74</xdr:row>
      <xdr:rowOff>151380</xdr:rowOff>
    </xdr:from>
    <xdr:to>
      <xdr:col>12</xdr:col>
      <xdr:colOff>568</xdr:colOff>
      <xdr:row>81</xdr:row>
      <xdr:rowOff>149558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5C7B2451-062F-4D69-9E59-7570D033B355}"/>
            </a:ext>
          </a:extLst>
        </xdr:cNvPr>
        <xdr:cNvGrpSpPr>
          <a:grpSpLocks noChangeAspect="1"/>
        </xdr:cNvGrpSpPr>
      </xdr:nvGrpSpPr>
      <xdr:grpSpPr>
        <a:xfrm>
          <a:off x="11661322" y="19459916"/>
          <a:ext cx="2218532" cy="1617428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EA31F23A-3680-0312-5E91-5EA7C927497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23E1ED4B-A663-ADC0-4C27-AA64E1694C1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559D2CB-6816-5955-BA63-629564259E28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3A4C4C85-5612-1638-2FFE-858FD5F53237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8D6BC7BD-5681-1987-33D6-7B84C6735B8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7257523A-0766-4E57-8883-7204BF2E5FFE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E1EFFB55-9E8B-45A6-A1CF-D8262FC7D21F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BAF27666-9446-41BA-A42D-86709D226369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114300</xdr:colOff>
      <xdr:row>38</xdr:row>
      <xdr:rowOff>36449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A20A9E3-8DB2-4474-A05B-D89DECCEF4E9}"/>
            </a:ext>
          </a:extLst>
        </xdr:cNvPr>
        <xdr:cNvSpPr txBox="1">
          <a:spLocks noChangeArrowheads="1"/>
        </xdr:cNvSpPr>
      </xdr:nvSpPr>
      <xdr:spPr bwMode="auto">
        <a:xfrm>
          <a:off x="13858875" y="1053465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E5D6F61B-EA83-4056-8DF2-6CA67C667074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40</xdr:row>
      <xdr:rowOff>19050</xdr:rowOff>
    </xdr:from>
    <xdr:to>
      <xdr:col>15</xdr:col>
      <xdr:colOff>38868</xdr:colOff>
      <xdr:row>40</xdr:row>
      <xdr:rowOff>59309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CD2D0173-0140-455A-9B7A-E155FC153157}"/>
            </a:ext>
          </a:extLst>
        </xdr:cNvPr>
        <xdr:cNvSpPr txBox="1">
          <a:spLocks noChangeArrowheads="1"/>
        </xdr:cNvSpPr>
      </xdr:nvSpPr>
      <xdr:spPr bwMode="auto">
        <a:xfrm>
          <a:off x="13858875" y="11045190"/>
          <a:ext cx="1896243" cy="44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B2567D0E-9F49-4258-B399-63F68137BB6F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EBA1C98B-2BF9-49DA-A029-9C1621FC1D3A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8E3BBE57-2E1E-4B67-8D2B-B2E2D7936A3E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114300</xdr:colOff>
      <xdr:row>35</xdr:row>
      <xdr:rowOff>36449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B31B422-AABB-4BE5-AD73-5A5259E24FF7}"/>
            </a:ext>
          </a:extLst>
        </xdr:cNvPr>
        <xdr:cNvSpPr txBox="1">
          <a:spLocks noChangeArrowheads="1"/>
        </xdr:cNvSpPr>
      </xdr:nvSpPr>
      <xdr:spPr bwMode="auto">
        <a:xfrm>
          <a:off x="13858875" y="9791700"/>
          <a:ext cx="114300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60BDAEB5-5796-4B3A-B947-BCA7E33A8CA4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1D59A4E3-421C-4744-831E-D5DDF95BD703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68F20FDA-53F2-4882-A285-BB146D35002F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E7812FEA-3F78-4922-A3EB-83C7D4054D58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AA6B23BC-3E8E-4D5B-A67A-4720A211093F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40</xdr:row>
      <xdr:rowOff>19050</xdr:rowOff>
    </xdr:from>
    <xdr:ext cx="2110556" cy="36449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6366D53D-502C-4E0A-B055-EF18290B9B3A}"/>
            </a:ext>
          </a:extLst>
        </xdr:cNvPr>
        <xdr:cNvSpPr txBox="1">
          <a:spLocks noChangeArrowheads="1"/>
        </xdr:cNvSpPr>
      </xdr:nvSpPr>
      <xdr:spPr bwMode="auto">
        <a:xfrm>
          <a:off x="11115675" y="11045190"/>
          <a:ext cx="2110556" cy="3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ED537-3E04-4012-BF52-5FD727D1ADEF}">
  <sheetPr codeName="Sheet18">
    <pageSetUpPr fitToPage="1"/>
  </sheetPr>
  <dimension ref="A1:L85"/>
  <sheetViews>
    <sheetView tabSelected="1" view="pageBreakPreview" zoomScale="70" zoomScaleNormal="100" zoomScaleSheetLayoutView="70" workbookViewId="0"/>
  </sheetViews>
  <sheetFormatPr defaultColWidth="8.09765625" defaultRowHeight="13.2" x14ac:dyDescent="0.2"/>
  <cols>
    <col min="1" max="1" width="3.69921875" style="9" customWidth="1"/>
    <col min="2" max="2" width="3.59765625" style="9" customWidth="1"/>
    <col min="3" max="3" width="10.5" style="9" customWidth="1"/>
    <col min="4" max="4" width="9.09765625" style="9" customWidth="1"/>
    <col min="5" max="5" width="6.8984375" style="9" customWidth="1"/>
    <col min="6" max="7" width="10.5" style="9" customWidth="1"/>
    <col min="8" max="8" width="68.09765625" style="9" customWidth="1"/>
    <col min="9" max="9" width="22.8984375" style="9" customWidth="1"/>
    <col min="10" max="10" width="15" style="9" customWidth="1"/>
    <col min="11" max="12" width="10.5" style="9" customWidth="1"/>
    <col min="13" max="16384" width="8.09765625" style="9"/>
  </cols>
  <sheetData>
    <row r="1" spans="1:12" s="3" customFormat="1" ht="30" customHeight="1" x14ac:dyDescent="0.45">
      <c r="A1" s="1"/>
      <c r="B1" s="2" t="s">
        <v>0</v>
      </c>
      <c r="D1" s="1"/>
      <c r="E1" s="1"/>
      <c r="F1" s="1"/>
      <c r="G1" s="4" t="s">
        <v>1</v>
      </c>
      <c r="H1" s="5"/>
      <c r="I1" s="1"/>
      <c r="J1" s="6"/>
      <c r="K1" s="7"/>
      <c r="L1" s="8">
        <v>545</v>
      </c>
    </row>
    <row r="2" spans="1:12" ht="27.75" customHeight="1" x14ac:dyDescent="0.2">
      <c r="B2" s="10" t="s">
        <v>2</v>
      </c>
      <c r="C2" s="11"/>
      <c r="D2" s="12"/>
      <c r="E2" s="13"/>
      <c r="F2" s="13"/>
      <c r="G2" s="14" t="s">
        <v>3</v>
      </c>
      <c r="H2" s="15" t="s">
        <v>4</v>
      </c>
      <c r="I2" s="16" t="s">
        <v>5</v>
      </c>
      <c r="J2" s="17"/>
      <c r="K2" s="17"/>
      <c r="L2" s="18"/>
    </row>
    <row r="3" spans="1:12" ht="27.75" customHeight="1" x14ac:dyDescent="0.2">
      <c r="B3" s="19" t="s">
        <v>6</v>
      </c>
      <c r="C3" s="20"/>
      <c r="D3" s="21">
        <f>G74</f>
        <v>0</v>
      </c>
      <c r="E3" s="22"/>
      <c r="F3" s="22"/>
      <c r="G3" s="23" t="s">
        <v>7</v>
      </c>
      <c r="H3" s="24"/>
      <c r="I3" s="25"/>
      <c r="J3" s="17"/>
      <c r="K3" s="26"/>
      <c r="L3" s="27" t="s">
        <v>8</v>
      </c>
    </row>
    <row r="4" spans="1:12" ht="27.75" customHeight="1" x14ac:dyDescent="0.2">
      <c r="B4" s="19" t="s">
        <v>9</v>
      </c>
      <c r="C4" s="20"/>
      <c r="D4" s="28"/>
      <c r="E4" s="29"/>
      <c r="F4" s="29"/>
      <c r="G4" s="30" t="s">
        <v>10</v>
      </c>
      <c r="H4" s="31" t="s">
        <v>11</v>
      </c>
      <c r="I4" s="16" t="s">
        <v>12</v>
      </c>
      <c r="J4" s="17"/>
      <c r="K4" s="17"/>
      <c r="L4" s="32"/>
    </row>
    <row r="5" spans="1:12" ht="27.75" customHeight="1" x14ac:dyDescent="0.2">
      <c r="B5" s="19" t="s">
        <v>13</v>
      </c>
      <c r="C5" s="20"/>
      <c r="D5" s="21">
        <f>ROUND(D3*D4,0)</f>
        <v>0</v>
      </c>
      <c r="E5" s="22"/>
      <c r="F5" s="22"/>
      <c r="G5" s="30" t="s">
        <v>10</v>
      </c>
      <c r="H5" s="24"/>
      <c r="I5" s="25"/>
      <c r="J5" s="17"/>
      <c r="K5" s="17"/>
      <c r="L5" s="32"/>
    </row>
    <row r="6" spans="1:12" ht="27.75" customHeight="1" x14ac:dyDescent="0.2">
      <c r="B6" s="19" t="s">
        <v>14</v>
      </c>
      <c r="C6" s="20"/>
      <c r="D6" s="33"/>
      <c r="E6" s="34"/>
      <c r="F6" s="34"/>
      <c r="G6" s="35"/>
      <c r="H6" s="36" t="s">
        <v>15</v>
      </c>
      <c r="I6" s="16" t="s">
        <v>16</v>
      </c>
      <c r="J6" s="17"/>
      <c r="K6" s="26"/>
      <c r="L6" s="27" t="s">
        <v>8</v>
      </c>
    </row>
    <row r="7" spans="1:12" ht="27.75" customHeight="1" x14ac:dyDescent="0.2">
      <c r="B7" s="37" t="s">
        <v>17</v>
      </c>
      <c r="C7" s="38"/>
      <c r="D7" s="39"/>
      <c r="E7" s="40"/>
      <c r="F7" s="40"/>
      <c r="G7" s="41" t="s">
        <v>7</v>
      </c>
      <c r="H7" s="42" t="s">
        <v>18</v>
      </c>
      <c r="I7" s="16" t="s">
        <v>19</v>
      </c>
      <c r="J7" s="17"/>
      <c r="K7" s="17"/>
      <c r="L7" s="18"/>
    </row>
    <row r="8" spans="1:12" ht="28.5" customHeight="1" x14ac:dyDescent="0.2">
      <c r="B8" s="43" t="s">
        <v>20</v>
      </c>
      <c r="C8" s="43"/>
      <c r="D8" s="44"/>
      <c r="E8" s="44"/>
      <c r="F8" s="44"/>
      <c r="G8" s="45"/>
      <c r="H8" s="5"/>
      <c r="I8" s="5"/>
      <c r="J8" s="46"/>
      <c r="L8" s="47" t="s">
        <v>21</v>
      </c>
    </row>
    <row r="9" spans="1:12" s="48" customFormat="1" ht="15.75" customHeight="1" x14ac:dyDescent="0.2">
      <c r="B9" s="49"/>
      <c r="H9" s="50"/>
      <c r="I9" s="51"/>
      <c r="J9" s="52"/>
      <c r="L9" s="53" t="s">
        <v>22</v>
      </c>
    </row>
    <row r="10" spans="1:12" s="48" customFormat="1" ht="18" customHeight="1" x14ac:dyDescent="0.2">
      <c r="A10" s="54" t="s">
        <v>23</v>
      </c>
      <c r="B10" s="55" t="s">
        <v>24</v>
      </c>
      <c r="C10" s="56" t="s">
        <v>25</v>
      </c>
      <c r="D10" s="57" t="s">
        <v>26</v>
      </c>
      <c r="E10" s="57" t="s">
        <v>23</v>
      </c>
      <c r="F10" s="58" t="s">
        <v>27</v>
      </c>
      <c r="G10" s="57" t="s">
        <v>28</v>
      </c>
      <c r="H10" s="59" t="s">
        <v>29</v>
      </c>
      <c r="I10" s="60"/>
      <c r="J10" s="61" t="s">
        <v>30</v>
      </c>
      <c r="K10" s="58" t="s">
        <v>31</v>
      </c>
      <c r="L10" s="62" t="s">
        <v>32</v>
      </c>
    </row>
    <row r="11" spans="1:12" s="48" customFormat="1" ht="20.100000000000001" customHeight="1" x14ac:dyDescent="0.2">
      <c r="A11" s="63">
        <v>1</v>
      </c>
      <c r="B11" s="64" t="s">
        <v>33</v>
      </c>
      <c r="C11" s="65" t="s">
        <v>34</v>
      </c>
      <c r="D11" s="66" t="s">
        <v>35</v>
      </c>
      <c r="E11" s="67">
        <v>54501</v>
      </c>
      <c r="F11" s="68">
        <f>K11+L11</f>
        <v>2480</v>
      </c>
      <c r="G11" s="69"/>
      <c r="H11" s="70" t="s">
        <v>36</v>
      </c>
      <c r="I11" s="71"/>
      <c r="J11" s="72" t="s">
        <v>37</v>
      </c>
      <c r="K11" s="73">
        <v>1858</v>
      </c>
      <c r="L11" s="74">
        <v>622</v>
      </c>
    </row>
    <row r="12" spans="1:12" s="48" customFormat="1" ht="20.100000000000001" customHeight="1" x14ac:dyDescent="0.2">
      <c r="A12" s="75">
        <v>2</v>
      </c>
      <c r="B12" s="76"/>
      <c r="C12" s="77"/>
      <c r="D12" s="78" t="s">
        <v>38</v>
      </c>
      <c r="E12" s="79">
        <v>54502</v>
      </c>
      <c r="F12" s="80">
        <f t="shared" ref="F12:F18" si="0">K12+L12</f>
        <v>2820</v>
      </c>
      <c r="G12" s="81"/>
      <c r="H12" s="82" t="s">
        <v>39</v>
      </c>
      <c r="I12" s="83"/>
      <c r="J12" s="84" t="s">
        <v>40</v>
      </c>
      <c r="K12" s="85">
        <v>1922</v>
      </c>
      <c r="L12" s="85">
        <v>898</v>
      </c>
    </row>
    <row r="13" spans="1:12" s="48" customFormat="1" ht="20.100000000000001" customHeight="1" x14ac:dyDescent="0.2">
      <c r="A13" s="86">
        <v>3</v>
      </c>
      <c r="B13" s="76"/>
      <c r="C13" s="77"/>
      <c r="D13" s="87" t="s">
        <v>41</v>
      </c>
      <c r="E13" s="88">
        <v>54503</v>
      </c>
      <c r="F13" s="80">
        <f t="shared" si="0"/>
        <v>3325</v>
      </c>
      <c r="G13" s="81"/>
      <c r="H13" s="82" t="s">
        <v>42</v>
      </c>
      <c r="I13" s="83"/>
      <c r="J13" s="84" t="s">
        <v>43</v>
      </c>
      <c r="K13" s="85">
        <v>1997</v>
      </c>
      <c r="L13" s="85">
        <v>1328</v>
      </c>
    </row>
    <row r="14" spans="1:12" s="48" customFormat="1" ht="20.100000000000001" customHeight="1" x14ac:dyDescent="0.2">
      <c r="A14" s="86">
        <v>4</v>
      </c>
      <c r="B14" s="76"/>
      <c r="C14" s="77"/>
      <c r="D14" s="87" t="s">
        <v>44</v>
      </c>
      <c r="E14" s="88">
        <v>54504</v>
      </c>
      <c r="F14" s="80">
        <f t="shared" si="0"/>
        <v>5065</v>
      </c>
      <c r="G14" s="81"/>
      <c r="H14" s="82" t="s">
        <v>45</v>
      </c>
      <c r="I14" s="83"/>
      <c r="J14" s="89" t="s">
        <v>46</v>
      </c>
      <c r="K14" s="85">
        <v>3245</v>
      </c>
      <c r="L14" s="85">
        <v>1820</v>
      </c>
    </row>
    <row r="15" spans="1:12" s="48" customFormat="1" ht="20.100000000000001" customHeight="1" x14ac:dyDescent="0.2">
      <c r="A15" s="86">
        <v>5</v>
      </c>
      <c r="B15" s="76"/>
      <c r="C15" s="77"/>
      <c r="D15" s="87" t="s">
        <v>47</v>
      </c>
      <c r="E15" s="88">
        <v>54505</v>
      </c>
      <c r="F15" s="80">
        <f t="shared" si="0"/>
        <v>2590</v>
      </c>
      <c r="G15" s="81"/>
      <c r="H15" s="82" t="s">
        <v>48</v>
      </c>
      <c r="I15" s="83"/>
      <c r="J15" s="90" t="s">
        <v>49</v>
      </c>
      <c r="K15" s="85">
        <v>1245</v>
      </c>
      <c r="L15" s="85">
        <v>1345</v>
      </c>
    </row>
    <row r="16" spans="1:12" s="48" customFormat="1" ht="20.100000000000001" customHeight="1" x14ac:dyDescent="0.2">
      <c r="A16" s="86">
        <v>6</v>
      </c>
      <c r="B16" s="76"/>
      <c r="C16" s="91">
        <f>SUM(F11:F18)</f>
        <v>22935</v>
      </c>
      <c r="D16" s="87" t="s">
        <v>50</v>
      </c>
      <c r="E16" s="88">
        <v>54506</v>
      </c>
      <c r="F16" s="80">
        <f t="shared" si="0"/>
        <v>3135</v>
      </c>
      <c r="G16" s="81"/>
      <c r="H16" s="92" t="s">
        <v>51</v>
      </c>
      <c r="I16" s="83"/>
      <c r="J16" s="89" t="s">
        <v>52</v>
      </c>
      <c r="K16" s="85">
        <v>2124</v>
      </c>
      <c r="L16" s="85">
        <v>1011</v>
      </c>
    </row>
    <row r="17" spans="1:12" s="48" customFormat="1" ht="20.100000000000001" customHeight="1" x14ac:dyDescent="0.2">
      <c r="A17" s="86">
        <v>7</v>
      </c>
      <c r="B17" s="76"/>
      <c r="C17" s="93"/>
      <c r="D17" s="87" t="s">
        <v>53</v>
      </c>
      <c r="E17" s="88">
        <v>54507</v>
      </c>
      <c r="F17" s="80">
        <f t="shared" si="0"/>
        <v>2355</v>
      </c>
      <c r="G17" s="81"/>
      <c r="H17" s="82" t="s">
        <v>54</v>
      </c>
      <c r="I17" s="83"/>
      <c r="J17" s="89" t="s">
        <v>55</v>
      </c>
      <c r="K17" s="85">
        <v>1255</v>
      </c>
      <c r="L17" s="85">
        <v>1100</v>
      </c>
    </row>
    <row r="18" spans="1:12" s="48" customFormat="1" ht="20.100000000000001" customHeight="1" x14ac:dyDescent="0.2">
      <c r="A18" s="86">
        <v>8</v>
      </c>
      <c r="B18" s="76"/>
      <c r="C18" s="93"/>
      <c r="D18" s="87" t="s">
        <v>56</v>
      </c>
      <c r="E18" s="88">
        <v>54508</v>
      </c>
      <c r="F18" s="80">
        <f t="shared" si="0"/>
        <v>1165</v>
      </c>
      <c r="G18" s="81"/>
      <c r="H18" s="94" t="s">
        <v>57</v>
      </c>
      <c r="I18" s="83"/>
      <c r="J18" s="84" t="s">
        <v>58</v>
      </c>
      <c r="K18" s="85">
        <v>674</v>
      </c>
      <c r="L18" s="95">
        <v>491</v>
      </c>
    </row>
    <row r="19" spans="1:12" s="48" customFormat="1" ht="20.100000000000001" customHeight="1" x14ac:dyDescent="0.2">
      <c r="A19" s="96">
        <v>9</v>
      </c>
      <c r="B19" s="64" t="s">
        <v>59</v>
      </c>
      <c r="C19" s="65" t="s">
        <v>60</v>
      </c>
      <c r="D19" s="97" t="s">
        <v>61</v>
      </c>
      <c r="E19" s="67">
        <v>54511</v>
      </c>
      <c r="F19" s="68">
        <f>K19+L19</f>
        <v>1375</v>
      </c>
      <c r="G19" s="98"/>
      <c r="H19" s="99" t="s">
        <v>62</v>
      </c>
      <c r="I19" s="100"/>
      <c r="J19" s="101" t="s">
        <v>63</v>
      </c>
      <c r="K19" s="73">
        <v>455</v>
      </c>
      <c r="L19" s="74">
        <v>920</v>
      </c>
    </row>
    <row r="20" spans="1:12" s="48" customFormat="1" ht="20.100000000000001" customHeight="1" x14ac:dyDescent="0.2">
      <c r="A20" s="102">
        <v>10</v>
      </c>
      <c r="B20" s="76"/>
      <c r="C20" s="77"/>
      <c r="D20" s="78" t="s">
        <v>64</v>
      </c>
      <c r="E20" s="79">
        <v>54512</v>
      </c>
      <c r="F20" s="80">
        <f t="shared" ref="F20:F72" si="1">K20+L20</f>
        <v>1810</v>
      </c>
      <c r="G20" s="103"/>
      <c r="H20" s="104" t="s">
        <v>65</v>
      </c>
      <c r="I20" s="83"/>
      <c r="J20" s="89" t="s">
        <v>66</v>
      </c>
      <c r="K20" s="85">
        <v>433</v>
      </c>
      <c r="L20" s="85">
        <v>1377</v>
      </c>
    </row>
    <row r="21" spans="1:12" s="48" customFormat="1" ht="20.100000000000001" customHeight="1" x14ac:dyDescent="0.2">
      <c r="A21" s="102">
        <v>11</v>
      </c>
      <c r="B21" s="76"/>
      <c r="C21" s="77"/>
      <c r="D21" s="78" t="s">
        <v>67</v>
      </c>
      <c r="E21" s="79">
        <v>54513</v>
      </c>
      <c r="F21" s="80">
        <f t="shared" si="1"/>
        <v>3540</v>
      </c>
      <c r="G21" s="81"/>
      <c r="H21" s="105" t="s">
        <v>68</v>
      </c>
      <c r="I21" s="83"/>
      <c r="J21" s="90" t="s">
        <v>69</v>
      </c>
      <c r="K21" s="85">
        <v>1423</v>
      </c>
      <c r="L21" s="85">
        <v>2117</v>
      </c>
    </row>
    <row r="22" spans="1:12" s="48" customFormat="1" ht="20.100000000000001" customHeight="1" x14ac:dyDescent="0.2">
      <c r="A22" s="102">
        <v>12</v>
      </c>
      <c r="B22" s="76"/>
      <c r="C22" s="77"/>
      <c r="D22" s="78" t="s">
        <v>70</v>
      </c>
      <c r="E22" s="79">
        <v>54514</v>
      </c>
      <c r="F22" s="80">
        <f t="shared" si="1"/>
        <v>1700</v>
      </c>
      <c r="G22" s="81"/>
      <c r="H22" s="106" t="s">
        <v>71</v>
      </c>
      <c r="I22" s="107"/>
      <c r="J22" s="90" t="s">
        <v>72</v>
      </c>
      <c r="K22" s="85">
        <v>870</v>
      </c>
      <c r="L22" s="85">
        <v>830</v>
      </c>
    </row>
    <row r="23" spans="1:12" s="48" customFormat="1" ht="20.100000000000001" customHeight="1" x14ac:dyDescent="0.2">
      <c r="A23" s="102">
        <v>13</v>
      </c>
      <c r="B23" s="76"/>
      <c r="C23" s="91">
        <f>SUM(F19:F25)</f>
        <v>14745</v>
      </c>
      <c r="D23" s="87" t="s">
        <v>73</v>
      </c>
      <c r="E23" s="88">
        <v>54515</v>
      </c>
      <c r="F23" s="80">
        <f t="shared" si="1"/>
        <v>2665</v>
      </c>
      <c r="G23" s="108"/>
      <c r="H23" s="109" t="s">
        <v>74</v>
      </c>
      <c r="I23" s="110"/>
      <c r="J23" s="90" t="s">
        <v>75</v>
      </c>
      <c r="K23" s="85">
        <v>1544</v>
      </c>
      <c r="L23" s="85">
        <v>1121</v>
      </c>
    </row>
    <row r="24" spans="1:12" s="48" customFormat="1" ht="20.100000000000001" customHeight="1" x14ac:dyDescent="0.2">
      <c r="A24" s="102">
        <v>14</v>
      </c>
      <c r="B24" s="76"/>
      <c r="C24" s="93"/>
      <c r="D24" s="87" t="s">
        <v>76</v>
      </c>
      <c r="E24" s="88">
        <v>54516</v>
      </c>
      <c r="F24" s="80">
        <f t="shared" si="1"/>
        <v>1940</v>
      </c>
      <c r="G24" s="111"/>
      <c r="H24" s="82" t="s">
        <v>77</v>
      </c>
      <c r="I24" s="83"/>
      <c r="J24" s="89" t="s">
        <v>78</v>
      </c>
      <c r="K24" s="85">
        <v>1013</v>
      </c>
      <c r="L24" s="85">
        <v>927</v>
      </c>
    </row>
    <row r="25" spans="1:12" s="48" customFormat="1" ht="20.100000000000001" customHeight="1" x14ac:dyDescent="0.2">
      <c r="A25" s="112">
        <v>15</v>
      </c>
      <c r="B25" s="113"/>
      <c r="C25" s="114"/>
      <c r="D25" s="115" t="s">
        <v>79</v>
      </c>
      <c r="E25" s="116">
        <v>54517</v>
      </c>
      <c r="F25" s="117">
        <f t="shared" si="1"/>
        <v>1715</v>
      </c>
      <c r="G25" s="118"/>
      <c r="H25" s="119" t="s">
        <v>80</v>
      </c>
      <c r="I25" s="120"/>
      <c r="J25" s="121" t="s">
        <v>81</v>
      </c>
      <c r="K25" s="122">
        <v>552</v>
      </c>
      <c r="L25" s="122">
        <v>1163</v>
      </c>
    </row>
    <row r="26" spans="1:12" s="48" customFormat="1" ht="20.100000000000001" customHeight="1" x14ac:dyDescent="0.2">
      <c r="A26" s="123">
        <v>16</v>
      </c>
      <c r="B26" s="64" t="s">
        <v>82</v>
      </c>
      <c r="C26" s="65" t="s">
        <v>83</v>
      </c>
      <c r="D26" s="97" t="s">
        <v>84</v>
      </c>
      <c r="E26" s="67">
        <v>54518</v>
      </c>
      <c r="F26" s="68">
        <f t="shared" si="1"/>
        <v>950</v>
      </c>
      <c r="G26" s="98"/>
      <c r="H26" s="99" t="s">
        <v>85</v>
      </c>
      <c r="I26" s="100"/>
      <c r="J26" s="101" t="s">
        <v>86</v>
      </c>
      <c r="K26" s="73">
        <v>51</v>
      </c>
      <c r="L26" s="73">
        <v>899</v>
      </c>
    </row>
    <row r="27" spans="1:12" s="48" customFormat="1" ht="28.05" customHeight="1" x14ac:dyDescent="0.2">
      <c r="A27" s="75">
        <v>17</v>
      </c>
      <c r="B27" s="76"/>
      <c r="C27" s="77"/>
      <c r="D27" s="78" t="s">
        <v>87</v>
      </c>
      <c r="E27" s="79">
        <v>54519</v>
      </c>
      <c r="F27" s="80">
        <f t="shared" si="1"/>
        <v>1005</v>
      </c>
      <c r="G27" s="124"/>
      <c r="H27" s="106" t="s">
        <v>88</v>
      </c>
      <c r="I27" s="107"/>
      <c r="J27" s="90" t="s">
        <v>89</v>
      </c>
      <c r="K27" s="85">
        <v>94</v>
      </c>
      <c r="L27" s="85">
        <v>911</v>
      </c>
    </row>
    <row r="28" spans="1:12" s="48" customFormat="1" ht="28.05" customHeight="1" x14ac:dyDescent="0.2">
      <c r="A28" s="75">
        <v>18</v>
      </c>
      <c r="B28" s="76"/>
      <c r="C28" s="77"/>
      <c r="D28" s="78" t="s">
        <v>90</v>
      </c>
      <c r="E28" s="79">
        <v>54520</v>
      </c>
      <c r="F28" s="80">
        <f t="shared" si="1"/>
        <v>1335</v>
      </c>
      <c r="G28" s="124"/>
      <c r="H28" s="106" t="s">
        <v>91</v>
      </c>
      <c r="I28" s="107"/>
      <c r="J28" s="90" t="s">
        <v>92</v>
      </c>
      <c r="K28" s="85">
        <v>217</v>
      </c>
      <c r="L28" s="85">
        <v>1118</v>
      </c>
    </row>
    <row r="29" spans="1:12" s="48" customFormat="1" ht="20.100000000000001" customHeight="1" x14ac:dyDescent="0.2">
      <c r="A29" s="75">
        <v>19</v>
      </c>
      <c r="B29" s="76"/>
      <c r="C29" s="77"/>
      <c r="D29" s="87" t="s">
        <v>93</v>
      </c>
      <c r="E29" s="79">
        <v>54521</v>
      </c>
      <c r="F29" s="80">
        <f t="shared" si="1"/>
        <v>3475</v>
      </c>
      <c r="G29" s="81"/>
      <c r="H29" s="125" t="s">
        <v>94</v>
      </c>
      <c r="I29" s="110"/>
      <c r="J29" s="89" t="s">
        <v>95</v>
      </c>
      <c r="K29" s="85">
        <v>815</v>
      </c>
      <c r="L29" s="85">
        <v>2660</v>
      </c>
    </row>
    <row r="30" spans="1:12" s="48" customFormat="1" ht="20.100000000000001" customHeight="1" x14ac:dyDescent="0.2">
      <c r="A30" s="75">
        <v>20</v>
      </c>
      <c r="B30" s="76"/>
      <c r="C30" s="77"/>
      <c r="D30" s="78" t="s">
        <v>96</v>
      </c>
      <c r="E30" s="79">
        <v>54522</v>
      </c>
      <c r="F30" s="80">
        <f t="shared" si="1"/>
        <v>4040</v>
      </c>
      <c r="G30" s="126"/>
      <c r="H30" s="82" t="s">
        <v>97</v>
      </c>
      <c r="I30" s="83"/>
      <c r="J30" s="90" t="s">
        <v>98</v>
      </c>
      <c r="K30" s="85">
        <v>1404</v>
      </c>
      <c r="L30" s="85">
        <v>2636</v>
      </c>
    </row>
    <row r="31" spans="1:12" s="48" customFormat="1" ht="20.100000000000001" customHeight="1" x14ac:dyDescent="0.2">
      <c r="A31" s="75">
        <v>21</v>
      </c>
      <c r="B31" s="76"/>
      <c r="C31" s="77"/>
      <c r="D31" s="87" t="s">
        <v>99</v>
      </c>
      <c r="E31" s="127">
        <v>54523</v>
      </c>
      <c r="F31" s="80">
        <f t="shared" si="1"/>
        <v>1110</v>
      </c>
      <c r="G31" s="81"/>
      <c r="H31" s="82" t="s">
        <v>100</v>
      </c>
      <c r="I31" s="83"/>
      <c r="J31" s="90" t="s">
        <v>101</v>
      </c>
      <c r="K31" s="85">
        <v>389</v>
      </c>
      <c r="L31" s="85">
        <v>721</v>
      </c>
    </row>
    <row r="32" spans="1:12" s="48" customFormat="1" ht="20.100000000000001" customHeight="1" x14ac:dyDescent="0.2">
      <c r="A32" s="75">
        <v>22</v>
      </c>
      <c r="B32" s="76"/>
      <c r="C32" s="77"/>
      <c r="D32" s="87" t="s">
        <v>102</v>
      </c>
      <c r="E32" s="88">
        <v>54524</v>
      </c>
      <c r="F32" s="80">
        <f t="shared" si="1"/>
        <v>3550</v>
      </c>
      <c r="G32" s="128"/>
      <c r="H32" s="82" t="s">
        <v>103</v>
      </c>
      <c r="I32" s="83"/>
      <c r="J32" s="90" t="s">
        <v>104</v>
      </c>
      <c r="K32" s="85">
        <v>722</v>
      </c>
      <c r="L32" s="85">
        <v>2828</v>
      </c>
    </row>
    <row r="33" spans="1:12" s="48" customFormat="1" ht="28.05" customHeight="1" x14ac:dyDescent="0.2">
      <c r="A33" s="75">
        <v>23</v>
      </c>
      <c r="B33" s="76"/>
      <c r="C33" s="77"/>
      <c r="D33" s="78" t="s">
        <v>105</v>
      </c>
      <c r="E33" s="79">
        <v>54525</v>
      </c>
      <c r="F33" s="80">
        <f t="shared" si="1"/>
        <v>7425</v>
      </c>
      <c r="G33" s="124"/>
      <c r="H33" s="106" t="s">
        <v>106</v>
      </c>
      <c r="I33" s="107"/>
      <c r="J33" s="90" t="s">
        <v>107</v>
      </c>
      <c r="K33" s="85">
        <v>1884</v>
      </c>
      <c r="L33" s="85">
        <v>5541</v>
      </c>
    </row>
    <row r="34" spans="1:12" s="48" customFormat="1" ht="20.100000000000001" customHeight="1" x14ac:dyDescent="0.2">
      <c r="A34" s="75">
        <v>24</v>
      </c>
      <c r="B34" s="76"/>
      <c r="C34" s="91">
        <f>SUM(F26:F44)</f>
        <v>58465</v>
      </c>
      <c r="D34" s="87" t="s">
        <v>108</v>
      </c>
      <c r="E34" s="88">
        <v>54526</v>
      </c>
      <c r="F34" s="80">
        <f t="shared" si="1"/>
        <v>1310</v>
      </c>
      <c r="G34" s="81"/>
      <c r="H34" s="82" t="s">
        <v>109</v>
      </c>
      <c r="I34" s="83"/>
      <c r="J34" s="90" t="s">
        <v>110</v>
      </c>
      <c r="K34" s="85">
        <v>393</v>
      </c>
      <c r="L34" s="85">
        <v>917</v>
      </c>
    </row>
    <row r="35" spans="1:12" s="48" customFormat="1" ht="20.100000000000001" customHeight="1" x14ac:dyDescent="0.2">
      <c r="A35" s="75">
        <v>25</v>
      </c>
      <c r="B35" s="76"/>
      <c r="C35" s="93"/>
      <c r="D35" s="87" t="s">
        <v>111</v>
      </c>
      <c r="E35" s="88">
        <v>54527</v>
      </c>
      <c r="F35" s="80">
        <f t="shared" si="1"/>
        <v>2230</v>
      </c>
      <c r="G35" s="81"/>
      <c r="H35" s="82" t="s">
        <v>112</v>
      </c>
      <c r="I35" s="83"/>
      <c r="J35" s="90" t="s">
        <v>113</v>
      </c>
      <c r="K35" s="85">
        <v>772</v>
      </c>
      <c r="L35" s="85">
        <v>1458</v>
      </c>
    </row>
    <row r="36" spans="1:12" s="48" customFormat="1" ht="20.100000000000001" customHeight="1" x14ac:dyDescent="0.2">
      <c r="A36" s="75">
        <v>26</v>
      </c>
      <c r="B36" s="76"/>
      <c r="C36" s="93"/>
      <c r="D36" s="87" t="s">
        <v>114</v>
      </c>
      <c r="E36" s="88">
        <v>54528</v>
      </c>
      <c r="F36" s="80">
        <f t="shared" si="1"/>
        <v>3350</v>
      </c>
      <c r="G36" s="129"/>
      <c r="H36" s="82" t="s">
        <v>115</v>
      </c>
      <c r="I36" s="83"/>
      <c r="J36" s="90" t="s">
        <v>116</v>
      </c>
      <c r="K36" s="85">
        <v>766</v>
      </c>
      <c r="L36" s="85">
        <v>2584</v>
      </c>
    </row>
    <row r="37" spans="1:12" s="48" customFormat="1" ht="20.100000000000001" customHeight="1" x14ac:dyDescent="0.2">
      <c r="A37" s="75">
        <v>27</v>
      </c>
      <c r="B37" s="76"/>
      <c r="C37" s="93"/>
      <c r="D37" s="87" t="s">
        <v>117</v>
      </c>
      <c r="E37" s="88">
        <v>54529</v>
      </c>
      <c r="F37" s="80">
        <f t="shared" si="1"/>
        <v>2845</v>
      </c>
      <c r="G37" s="129"/>
      <c r="H37" s="82" t="s">
        <v>118</v>
      </c>
      <c r="I37" s="83"/>
      <c r="J37" s="90" t="s">
        <v>119</v>
      </c>
      <c r="K37" s="85">
        <v>1205</v>
      </c>
      <c r="L37" s="85">
        <v>1640</v>
      </c>
    </row>
    <row r="38" spans="1:12" s="48" customFormat="1" ht="20.100000000000001" customHeight="1" x14ac:dyDescent="0.2">
      <c r="A38" s="75">
        <v>28</v>
      </c>
      <c r="B38" s="76"/>
      <c r="C38" s="93"/>
      <c r="D38" s="87" t="s">
        <v>120</v>
      </c>
      <c r="E38" s="88">
        <v>54530</v>
      </c>
      <c r="F38" s="80">
        <f t="shared" si="1"/>
        <v>3905</v>
      </c>
      <c r="G38" s="129"/>
      <c r="H38" s="82" t="s">
        <v>121</v>
      </c>
      <c r="I38" s="83"/>
      <c r="J38" s="90" t="s">
        <v>122</v>
      </c>
      <c r="K38" s="85">
        <v>780</v>
      </c>
      <c r="L38" s="85">
        <v>3125</v>
      </c>
    </row>
    <row r="39" spans="1:12" s="48" customFormat="1" ht="20.100000000000001" customHeight="1" x14ac:dyDescent="0.2">
      <c r="A39" s="75">
        <v>29</v>
      </c>
      <c r="B39" s="76"/>
      <c r="C39" s="93"/>
      <c r="D39" s="87" t="s">
        <v>123</v>
      </c>
      <c r="E39" s="88">
        <v>54531</v>
      </c>
      <c r="F39" s="80">
        <f t="shared" si="1"/>
        <v>4080</v>
      </c>
      <c r="G39" s="129"/>
      <c r="H39" s="109" t="s">
        <v>124</v>
      </c>
      <c r="I39" s="110"/>
      <c r="J39" s="90" t="s">
        <v>125</v>
      </c>
      <c r="K39" s="85">
        <v>2956</v>
      </c>
      <c r="L39" s="85">
        <v>1124</v>
      </c>
    </row>
    <row r="40" spans="1:12" s="48" customFormat="1" ht="20.100000000000001" customHeight="1" x14ac:dyDescent="0.2">
      <c r="A40" s="75">
        <v>30</v>
      </c>
      <c r="B40" s="76"/>
      <c r="C40" s="93"/>
      <c r="D40" s="87" t="s">
        <v>126</v>
      </c>
      <c r="E40" s="88">
        <v>54532</v>
      </c>
      <c r="F40" s="80">
        <f t="shared" si="1"/>
        <v>4815</v>
      </c>
      <c r="G40" s="129"/>
      <c r="H40" s="82" t="s">
        <v>127</v>
      </c>
      <c r="I40" s="83"/>
      <c r="J40" s="89" t="s">
        <v>128</v>
      </c>
      <c r="K40" s="85">
        <v>2673</v>
      </c>
      <c r="L40" s="85">
        <v>2142</v>
      </c>
    </row>
    <row r="41" spans="1:12" s="48" customFormat="1" ht="20.100000000000001" customHeight="1" x14ac:dyDescent="0.2">
      <c r="A41" s="75">
        <v>31</v>
      </c>
      <c r="B41" s="76"/>
      <c r="C41" s="93"/>
      <c r="D41" s="87" t="s">
        <v>129</v>
      </c>
      <c r="E41" s="88">
        <v>54533</v>
      </c>
      <c r="F41" s="80">
        <f t="shared" si="1"/>
        <v>3100</v>
      </c>
      <c r="G41" s="129"/>
      <c r="H41" s="109" t="s">
        <v>130</v>
      </c>
      <c r="I41" s="110"/>
      <c r="J41" s="89" t="s">
        <v>131</v>
      </c>
      <c r="K41" s="85">
        <v>1129</v>
      </c>
      <c r="L41" s="85">
        <v>1971</v>
      </c>
    </row>
    <row r="42" spans="1:12" s="48" customFormat="1" ht="20.100000000000001" customHeight="1" x14ac:dyDescent="0.2">
      <c r="A42" s="75">
        <v>32</v>
      </c>
      <c r="B42" s="76"/>
      <c r="C42" s="93"/>
      <c r="D42" s="87" t="s">
        <v>132</v>
      </c>
      <c r="E42" s="88">
        <v>54534</v>
      </c>
      <c r="F42" s="80">
        <f t="shared" si="1"/>
        <v>2985</v>
      </c>
      <c r="G42" s="129"/>
      <c r="H42" s="109" t="s">
        <v>133</v>
      </c>
      <c r="I42" s="110"/>
      <c r="J42" s="89" t="s">
        <v>134</v>
      </c>
      <c r="K42" s="85">
        <v>1210</v>
      </c>
      <c r="L42" s="85">
        <v>1775</v>
      </c>
    </row>
    <row r="43" spans="1:12" s="48" customFormat="1" ht="20.100000000000001" customHeight="1" x14ac:dyDescent="0.2">
      <c r="A43" s="75">
        <v>33</v>
      </c>
      <c r="B43" s="76"/>
      <c r="C43" s="93"/>
      <c r="D43" s="87" t="s">
        <v>135</v>
      </c>
      <c r="E43" s="88">
        <v>54535</v>
      </c>
      <c r="F43" s="80">
        <f t="shared" si="1"/>
        <v>5630</v>
      </c>
      <c r="G43" s="129"/>
      <c r="H43" s="82" t="s">
        <v>136</v>
      </c>
      <c r="I43" s="83"/>
      <c r="J43" s="84" t="s">
        <v>137</v>
      </c>
      <c r="K43" s="85">
        <v>2060</v>
      </c>
      <c r="L43" s="85">
        <v>3570</v>
      </c>
    </row>
    <row r="44" spans="1:12" s="48" customFormat="1" ht="20.100000000000001" customHeight="1" x14ac:dyDescent="0.2">
      <c r="A44" s="75">
        <v>34</v>
      </c>
      <c r="B44" s="113"/>
      <c r="C44" s="114"/>
      <c r="D44" s="115" t="s">
        <v>138</v>
      </c>
      <c r="E44" s="116">
        <v>54536</v>
      </c>
      <c r="F44" s="117">
        <f t="shared" si="1"/>
        <v>1325</v>
      </c>
      <c r="G44" s="118"/>
      <c r="H44" s="130" t="s">
        <v>139</v>
      </c>
      <c r="I44" s="131"/>
      <c r="J44" s="121" t="s">
        <v>140</v>
      </c>
      <c r="K44" s="122">
        <v>583</v>
      </c>
      <c r="L44" s="122">
        <v>742</v>
      </c>
    </row>
    <row r="45" spans="1:12" s="48" customFormat="1" ht="20.100000000000001" customHeight="1" x14ac:dyDescent="0.2">
      <c r="A45" s="63">
        <v>35</v>
      </c>
      <c r="B45" s="64" t="s">
        <v>141</v>
      </c>
      <c r="C45" s="65" t="s">
        <v>142</v>
      </c>
      <c r="D45" s="97" t="s">
        <v>143</v>
      </c>
      <c r="E45" s="132">
        <v>54537</v>
      </c>
      <c r="F45" s="68">
        <f t="shared" si="1"/>
        <v>2555</v>
      </c>
      <c r="G45" s="98"/>
      <c r="H45" s="105" t="s">
        <v>144</v>
      </c>
      <c r="I45" s="100"/>
      <c r="J45" s="101" t="s">
        <v>145</v>
      </c>
      <c r="K45" s="73">
        <v>1501</v>
      </c>
      <c r="L45" s="73">
        <v>1054</v>
      </c>
    </row>
    <row r="46" spans="1:12" s="48" customFormat="1" ht="20.100000000000001" customHeight="1" x14ac:dyDescent="0.2">
      <c r="A46" s="75">
        <v>36</v>
      </c>
      <c r="B46" s="76"/>
      <c r="C46" s="77"/>
      <c r="D46" s="87" t="s">
        <v>146</v>
      </c>
      <c r="E46" s="88">
        <v>54538</v>
      </c>
      <c r="F46" s="80">
        <f t="shared" si="1"/>
        <v>4280</v>
      </c>
      <c r="G46" s="133"/>
      <c r="H46" s="104" t="s">
        <v>147</v>
      </c>
      <c r="I46" s="83"/>
      <c r="J46" s="90" t="s">
        <v>148</v>
      </c>
      <c r="K46" s="85">
        <v>2261</v>
      </c>
      <c r="L46" s="85">
        <v>2019</v>
      </c>
    </row>
    <row r="47" spans="1:12" s="48" customFormat="1" ht="20.100000000000001" customHeight="1" x14ac:dyDescent="0.2">
      <c r="A47" s="75">
        <v>37</v>
      </c>
      <c r="B47" s="76"/>
      <c r="C47" s="77"/>
      <c r="D47" s="87" t="s">
        <v>149</v>
      </c>
      <c r="E47" s="88">
        <v>54539</v>
      </c>
      <c r="F47" s="80">
        <f t="shared" si="1"/>
        <v>7315</v>
      </c>
      <c r="G47" s="81"/>
      <c r="H47" s="104" t="s">
        <v>150</v>
      </c>
      <c r="I47" s="83"/>
      <c r="J47" s="90" t="s">
        <v>151</v>
      </c>
      <c r="K47" s="85">
        <v>4235</v>
      </c>
      <c r="L47" s="85">
        <v>3080</v>
      </c>
    </row>
    <row r="48" spans="1:12" s="48" customFormat="1" ht="20.100000000000001" customHeight="1" x14ac:dyDescent="0.2">
      <c r="A48" s="75">
        <v>38</v>
      </c>
      <c r="B48" s="76"/>
      <c r="C48" s="77"/>
      <c r="D48" s="87" t="s">
        <v>152</v>
      </c>
      <c r="E48" s="88">
        <v>54540</v>
      </c>
      <c r="F48" s="80">
        <f t="shared" si="1"/>
        <v>5165</v>
      </c>
      <c r="G48" s="81"/>
      <c r="H48" s="104" t="s">
        <v>153</v>
      </c>
      <c r="I48" s="83"/>
      <c r="J48" s="89" t="s">
        <v>154</v>
      </c>
      <c r="K48" s="85">
        <v>2359</v>
      </c>
      <c r="L48" s="85">
        <v>2806</v>
      </c>
    </row>
    <row r="49" spans="1:12" s="48" customFormat="1" ht="20.100000000000001" customHeight="1" x14ac:dyDescent="0.2">
      <c r="A49" s="75">
        <v>39</v>
      </c>
      <c r="B49" s="76"/>
      <c r="C49" s="77"/>
      <c r="D49" s="87" t="s">
        <v>155</v>
      </c>
      <c r="E49" s="88">
        <v>54541</v>
      </c>
      <c r="F49" s="80">
        <f t="shared" si="1"/>
        <v>3900</v>
      </c>
      <c r="G49" s="81"/>
      <c r="H49" s="125" t="s">
        <v>156</v>
      </c>
      <c r="I49" s="110"/>
      <c r="J49" s="89" t="s">
        <v>157</v>
      </c>
      <c r="K49" s="85">
        <v>1676</v>
      </c>
      <c r="L49" s="85">
        <v>2224</v>
      </c>
    </row>
    <row r="50" spans="1:12" s="48" customFormat="1" ht="20.100000000000001" customHeight="1" x14ac:dyDescent="0.2">
      <c r="A50" s="75">
        <v>40</v>
      </c>
      <c r="B50" s="76"/>
      <c r="C50" s="77"/>
      <c r="D50" s="87" t="s">
        <v>158</v>
      </c>
      <c r="E50" s="88">
        <v>54542</v>
      </c>
      <c r="F50" s="80">
        <f t="shared" si="1"/>
        <v>3690</v>
      </c>
      <c r="G50" s="81"/>
      <c r="H50" s="104" t="s">
        <v>159</v>
      </c>
      <c r="I50" s="83"/>
      <c r="J50" s="89" t="s">
        <v>160</v>
      </c>
      <c r="K50" s="85">
        <v>1403</v>
      </c>
      <c r="L50" s="85">
        <v>2287</v>
      </c>
    </row>
    <row r="51" spans="1:12" s="48" customFormat="1" ht="20.100000000000001" customHeight="1" x14ac:dyDescent="0.2">
      <c r="A51" s="75">
        <v>41</v>
      </c>
      <c r="B51" s="76"/>
      <c r="C51" s="77"/>
      <c r="D51" s="78" t="s">
        <v>161</v>
      </c>
      <c r="E51" s="79">
        <v>54543</v>
      </c>
      <c r="F51" s="80">
        <f t="shared" si="1"/>
        <v>2895</v>
      </c>
      <c r="G51" s="81"/>
      <c r="H51" s="105" t="s">
        <v>162</v>
      </c>
      <c r="I51" s="83"/>
      <c r="J51" s="89" t="s">
        <v>163</v>
      </c>
      <c r="K51" s="85">
        <v>1610</v>
      </c>
      <c r="L51" s="85">
        <v>1285</v>
      </c>
    </row>
    <row r="52" spans="1:12" s="48" customFormat="1" ht="20.100000000000001" customHeight="1" x14ac:dyDescent="0.2">
      <c r="A52" s="75">
        <v>42</v>
      </c>
      <c r="B52" s="76"/>
      <c r="C52" s="91">
        <f>SUM(F45:F59)</f>
        <v>52160</v>
      </c>
      <c r="D52" s="87" t="s">
        <v>164</v>
      </c>
      <c r="E52" s="88">
        <v>54544</v>
      </c>
      <c r="F52" s="80">
        <f t="shared" si="1"/>
        <v>2680</v>
      </c>
      <c r="G52" s="81"/>
      <c r="H52" s="104" t="s">
        <v>165</v>
      </c>
      <c r="I52" s="83"/>
      <c r="J52" s="89" t="s">
        <v>166</v>
      </c>
      <c r="K52" s="85">
        <v>83</v>
      </c>
      <c r="L52" s="85">
        <v>2597</v>
      </c>
    </row>
    <row r="53" spans="1:12" s="48" customFormat="1" ht="20.100000000000001" customHeight="1" x14ac:dyDescent="0.2">
      <c r="A53" s="75">
        <v>43</v>
      </c>
      <c r="B53" s="76"/>
      <c r="C53" s="134"/>
      <c r="D53" s="87" t="s">
        <v>167</v>
      </c>
      <c r="E53" s="88">
        <v>54545</v>
      </c>
      <c r="F53" s="80">
        <f t="shared" si="1"/>
        <v>3565</v>
      </c>
      <c r="G53" s="133"/>
      <c r="H53" s="104" t="s">
        <v>168</v>
      </c>
      <c r="I53" s="83"/>
      <c r="J53" s="135" t="s">
        <v>169</v>
      </c>
      <c r="K53" s="85">
        <v>1804</v>
      </c>
      <c r="L53" s="85">
        <v>1761</v>
      </c>
    </row>
    <row r="54" spans="1:12" s="48" customFormat="1" ht="20.100000000000001" customHeight="1" x14ac:dyDescent="0.2">
      <c r="A54" s="75">
        <v>44</v>
      </c>
      <c r="B54" s="76"/>
      <c r="C54" s="134"/>
      <c r="D54" s="87" t="s">
        <v>170</v>
      </c>
      <c r="E54" s="88">
        <v>54546</v>
      </c>
      <c r="F54" s="80">
        <f t="shared" si="1"/>
        <v>2565</v>
      </c>
      <c r="G54" s="129"/>
      <c r="H54" s="136" t="s">
        <v>171</v>
      </c>
      <c r="I54" s="137"/>
      <c r="J54" s="89" t="s">
        <v>172</v>
      </c>
      <c r="K54" s="85">
        <v>1419</v>
      </c>
      <c r="L54" s="85">
        <v>1146</v>
      </c>
    </row>
    <row r="55" spans="1:12" s="48" customFormat="1" ht="20.100000000000001" customHeight="1" x14ac:dyDescent="0.2">
      <c r="A55" s="75">
        <v>45</v>
      </c>
      <c r="B55" s="76"/>
      <c r="C55" s="134"/>
      <c r="D55" s="87" t="s">
        <v>173</v>
      </c>
      <c r="E55" s="88">
        <v>54547</v>
      </c>
      <c r="F55" s="80">
        <f t="shared" si="1"/>
        <v>2655</v>
      </c>
      <c r="G55" s="129"/>
      <c r="H55" s="125" t="s">
        <v>174</v>
      </c>
      <c r="I55" s="110"/>
      <c r="J55" s="89" t="s">
        <v>175</v>
      </c>
      <c r="K55" s="85">
        <v>1729</v>
      </c>
      <c r="L55" s="85">
        <v>926</v>
      </c>
    </row>
    <row r="56" spans="1:12" s="48" customFormat="1" ht="20.100000000000001" customHeight="1" x14ac:dyDescent="0.2">
      <c r="A56" s="75">
        <v>46</v>
      </c>
      <c r="B56" s="76"/>
      <c r="C56" s="134"/>
      <c r="D56" s="87" t="s">
        <v>176</v>
      </c>
      <c r="E56" s="88">
        <v>54548</v>
      </c>
      <c r="F56" s="80">
        <f t="shared" si="1"/>
        <v>1595</v>
      </c>
      <c r="G56" s="138"/>
      <c r="H56" s="104" t="s">
        <v>177</v>
      </c>
      <c r="I56" s="83"/>
      <c r="J56" s="89" t="s">
        <v>178</v>
      </c>
      <c r="K56" s="85">
        <v>1078</v>
      </c>
      <c r="L56" s="85">
        <v>517</v>
      </c>
    </row>
    <row r="57" spans="1:12" s="48" customFormat="1" ht="20.100000000000001" customHeight="1" x14ac:dyDescent="0.2">
      <c r="A57" s="75">
        <v>47</v>
      </c>
      <c r="B57" s="139"/>
      <c r="C57" s="134"/>
      <c r="D57" s="87" t="s">
        <v>179</v>
      </c>
      <c r="E57" s="88">
        <v>54549</v>
      </c>
      <c r="F57" s="80">
        <f t="shared" si="1"/>
        <v>3975</v>
      </c>
      <c r="G57" s="138"/>
      <c r="H57" s="125" t="s">
        <v>180</v>
      </c>
      <c r="I57" s="110"/>
      <c r="J57" s="89" t="s">
        <v>181</v>
      </c>
      <c r="K57" s="85">
        <v>1603</v>
      </c>
      <c r="L57" s="85">
        <v>2372</v>
      </c>
    </row>
    <row r="58" spans="1:12" s="48" customFormat="1" ht="20.100000000000001" customHeight="1" x14ac:dyDescent="0.2">
      <c r="A58" s="75">
        <v>48</v>
      </c>
      <c r="B58" s="139"/>
      <c r="C58" s="134"/>
      <c r="D58" s="87" t="s">
        <v>182</v>
      </c>
      <c r="E58" s="88">
        <v>54550</v>
      </c>
      <c r="F58" s="80">
        <f t="shared" si="1"/>
        <v>3405</v>
      </c>
      <c r="G58" s="138"/>
      <c r="H58" s="104" t="s">
        <v>183</v>
      </c>
      <c r="I58" s="83"/>
      <c r="J58" s="89" t="s">
        <v>184</v>
      </c>
      <c r="K58" s="85">
        <v>2215</v>
      </c>
      <c r="L58" s="85">
        <v>1190</v>
      </c>
    </row>
    <row r="59" spans="1:12" s="48" customFormat="1" ht="20.100000000000001" customHeight="1" x14ac:dyDescent="0.2">
      <c r="A59" s="140">
        <v>49</v>
      </c>
      <c r="B59" s="141"/>
      <c r="C59" s="142"/>
      <c r="D59" s="115" t="s">
        <v>185</v>
      </c>
      <c r="E59" s="116">
        <v>54551</v>
      </c>
      <c r="F59" s="117">
        <f t="shared" si="1"/>
        <v>1920</v>
      </c>
      <c r="G59" s="143"/>
      <c r="H59" s="144" t="s">
        <v>186</v>
      </c>
      <c r="I59" s="145"/>
      <c r="J59" s="146" t="s">
        <v>187</v>
      </c>
      <c r="K59" s="122">
        <v>1140</v>
      </c>
      <c r="L59" s="122">
        <v>780</v>
      </c>
    </row>
    <row r="60" spans="1:12" s="48" customFormat="1" ht="20.100000000000001" customHeight="1" x14ac:dyDescent="0.2">
      <c r="A60" s="123">
        <v>50</v>
      </c>
      <c r="B60" s="147" t="s">
        <v>188</v>
      </c>
      <c r="C60" s="148" t="s">
        <v>189</v>
      </c>
      <c r="D60" s="149" t="s">
        <v>190</v>
      </c>
      <c r="E60" s="150">
        <v>54552</v>
      </c>
      <c r="F60" s="80">
        <f t="shared" si="1"/>
        <v>4890</v>
      </c>
      <c r="G60" s="151"/>
      <c r="H60" s="152" t="s">
        <v>191</v>
      </c>
      <c r="I60" s="153"/>
      <c r="J60" s="154" t="s">
        <v>192</v>
      </c>
      <c r="K60" s="73">
        <v>1965</v>
      </c>
      <c r="L60" s="73">
        <v>2925</v>
      </c>
    </row>
    <row r="61" spans="1:12" s="48" customFormat="1" ht="20.100000000000001" customHeight="1" x14ac:dyDescent="0.2">
      <c r="A61" s="75">
        <v>51</v>
      </c>
      <c r="B61" s="147"/>
      <c r="C61" s="77"/>
      <c r="D61" s="155" t="s">
        <v>193</v>
      </c>
      <c r="E61" s="88">
        <v>54553</v>
      </c>
      <c r="F61" s="80">
        <f t="shared" si="1"/>
        <v>2630</v>
      </c>
      <c r="G61" s="81"/>
      <c r="H61" s="82" t="s">
        <v>194</v>
      </c>
      <c r="I61" s="83"/>
      <c r="J61" s="89" t="s">
        <v>195</v>
      </c>
      <c r="K61" s="85">
        <v>1792</v>
      </c>
      <c r="L61" s="85">
        <v>838</v>
      </c>
    </row>
    <row r="62" spans="1:12" s="48" customFormat="1" ht="20.100000000000001" customHeight="1" x14ac:dyDescent="0.2">
      <c r="A62" s="75">
        <v>52</v>
      </c>
      <c r="B62" s="147"/>
      <c r="C62" s="77"/>
      <c r="D62" s="155" t="s">
        <v>196</v>
      </c>
      <c r="E62" s="79">
        <v>54554</v>
      </c>
      <c r="F62" s="80">
        <f t="shared" si="1"/>
        <v>2230</v>
      </c>
      <c r="G62" s="81"/>
      <c r="H62" s="104" t="s">
        <v>197</v>
      </c>
      <c r="I62" s="83"/>
      <c r="J62" s="89" t="s">
        <v>198</v>
      </c>
      <c r="K62" s="85">
        <v>1797</v>
      </c>
      <c r="L62" s="85">
        <v>433</v>
      </c>
    </row>
    <row r="63" spans="1:12" s="48" customFormat="1" ht="20.100000000000001" customHeight="1" x14ac:dyDescent="0.2">
      <c r="A63" s="75">
        <v>53</v>
      </c>
      <c r="B63" s="147"/>
      <c r="C63" s="77"/>
      <c r="D63" s="155" t="s">
        <v>199</v>
      </c>
      <c r="E63" s="88">
        <v>54555</v>
      </c>
      <c r="F63" s="80">
        <f t="shared" si="1"/>
        <v>3380</v>
      </c>
      <c r="G63" s="81"/>
      <c r="H63" s="104" t="s">
        <v>200</v>
      </c>
      <c r="I63" s="83"/>
      <c r="J63" s="89" t="s">
        <v>201</v>
      </c>
      <c r="K63" s="85">
        <v>1510</v>
      </c>
      <c r="L63" s="85">
        <v>1870</v>
      </c>
    </row>
    <row r="64" spans="1:12" s="48" customFormat="1" ht="20.100000000000001" customHeight="1" x14ac:dyDescent="0.2">
      <c r="A64" s="75">
        <v>54</v>
      </c>
      <c r="B64" s="147"/>
      <c r="C64" s="91">
        <f>SUM(F60:F68)</f>
        <v>23425</v>
      </c>
      <c r="D64" s="156" t="s">
        <v>202</v>
      </c>
      <c r="E64" s="79">
        <v>54556</v>
      </c>
      <c r="F64" s="80">
        <f t="shared" si="1"/>
        <v>4020</v>
      </c>
      <c r="G64" s="81"/>
      <c r="H64" s="82" t="s">
        <v>203</v>
      </c>
      <c r="I64" s="83"/>
      <c r="J64" s="135" t="s">
        <v>204</v>
      </c>
      <c r="K64" s="85">
        <v>2630</v>
      </c>
      <c r="L64" s="85">
        <v>1390</v>
      </c>
    </row>
    <row r="65" spans="1:12" s="48" customFormat="1" ht="20.100000000000001" customHeight="1" x14ac:dyDescent="0.2">
      <c r="A65" s="75">
        <v>55</v>
      </c>
      <c r="B65" s="147"/>
      <c r="C65" s="157"/>
      <c r="D65" s="155" t="s">
        <v>205</v>
      </c>
      <c r="E65" s="88">
        <v>54557</v>
      </c>
      <c r="F65" s="80">
        <f t="shared" si="1"/>
        <v>2905</v>
      </c>
      <c r="G65" s="81"/>
      <c r="H65" s="82" t="s">
        <v>206</v>
      </c>
      <c r="I65" s="83"/>
      <c r="J65" s="84" t="s">
        <v>207</v>
      </c>
      <c r="K65" s="85">
        <v>814</v>
      </c>
      <c r="L65" s="85">
        <v>2091</v>
      </c>
    </row>
    <row r="66" spans="1:12" s="48" customFormat="1" ht="20.100000000000001" customHeight="1" x14ac:dyDescent="0.2">
      <c r="A66" s="75">
        <v>56</v>
      </c>
      <c r="B66" s="147"/>
      <c r="C66" s="157"/>
      <c r="D66" s="155" t="s">
        <v>208</v>
      </c>
      <c r="E66" s="88">
        <v>54558</v>
      </c>
      <c r="F66" s="158">
        <f t="shared" si="1"/>
        <v>1165</v>
      </c>
      <c r="G66" s="124"/>
      <c r="H66" s="104" t="s">
        <v>209</v>
      </c>
      <c r="I66" s="83"/>
      <c r="J66" s="159" t="s">
        <v>210</v>
      </c>
      <c r="K66" s="85">
        <v>851</v>
      </c>
      <c r="L66" s="85">
        <v>314</v>
      </c>
    </row>
    <row r="67" spans="1:12" s="48" customFormat="1" ht="20.100000000000001" customHeight="1" x14ac:dyDescent="0.2">
      <c r="A67" s="75">
        <v>57</v>
      </c>
      <c r="B67" s="147"/>
      <c r="C67" s="160"/>
      <c r="D67" s="161" t="s">
        <v>211</v>
      </c>
      <c r="E67" s="88">
        <v>54559</v>
      </c>
      <c r="F67" s="162">
        <f>K67+L67</f>
        <v>1725</v>
      </c>
      <c r="G67" s="81"/>
      <c r="H67" s="17" t="s">
        <v>212</v>
      </c>
      <c r="I67" s="83"/>
      <c r="J67" s="89" t="s">
        <v>213</v>
      </c>
      <c r="K67" s="85">
        <v>1349</v>
      </c>
      <c r="L67" s="85">
        <v>376</v>
      </c>
    </row>
    <row r="68" spans="1:12" s="48" customFormat="1" ht="20.100000000000001" customHeight="1" x14ac:dyDescent="0.2">
      <c r="A68" s="163">
        <v>58</v>
      </c>
      <c r="B68" s="147"/>
      <c r="C68" s="160"/>
      <c r="D68" s="161" t="s">
        <v>214</v>
      </c>
      <c r="E68" s="88" t="s">
        <v>215</v>
      </c>
      <c r="F68" s="162">
        <f>K68+L68</f>
        <v>480</v>
      </c>
      <c r="G68" s="124"/>
      <c r="H68" s="164" t="s">
        <v>216</v>
      </c>
      <c r="I68" s="165"/>
      <c r="J68" s="154" t="s">
        <v>217</v>
      </c>
      <c r="K68" s="122">
        <v>363</v>
      </c>
      <c r="L68" s="122">
        <v>117</v>
      </c>
    </row>
    <row r="69" spans="1:12" s="48" customFormat="1" ht="20.100000000000001" customHeight="1" x14ac:dyDescent="0.2">
      <c r="A69" s="166">
        <v>59</v>
      </c>
      <c r="B69" s="167" t="s">
        <v>218</v>
      </c>
      <c r="C69" s="168" t="s">
        <v>219</v>
      </c>
      <c r="D69" s="169" t="s">
        <v>220</v>
      </c>
      <c r="E69" s="170">
        <v>54560</v>
      </c>
      <c r="F69" s="171">
        <f t="shared" si="1"/>
        <v>10410</v>
      </c>
      <c r="G69" s="69"/>
      <c r="H69" s="172" t="s">
        <v>221</v>
      </c>
      <c r="I69" s="173"/>
      <c r="J69" s="72" t="s">
        <v>222</v>
      </c>
      <c r="K69" s="73">
        <v>5071</v>
      </c>
      <c r="L69" s="73">
        <v>5339</v>
      </c>
    </row>
    <row r="70" spans="1:12" s="48" customFormat="1" ht="20.100000000000001" customHeight="1" x14ac:dyDescent="0.2">
      <c r="A70" s="174">
        <v>60</v>
      </c>
      <c r="B70" s="175"/>
      <c r="C70" s="176">
        <f>F69+F70</f>
        <v>15410</v>
      </c>
      <c r="D70" s="177" t="s">
        <v>223</v>
      </c>
      <c r="E70" s="178" t="s">
        <v>224</v>
      </c>
      <c r="F70" s="117">
        <f t="shared" si="1"/>
        <v>5000</v>
      </c>
      <c r="G70" s="118"/>
      <c r="H70" s="179" t="s">
        <v>225</v>
      </c>
      <c r="I70" s="180"/>
      <c r="J70" s="146" t="s">
        <v>226</v>
      </c>
      <c r="K70" s="181">
        <v>2737</v>
      </c>
      <c r="L70" s="181">
        <v>2263</v>
      </c>
    </row>
    <row r="71" spans="1:12" s="48" customFormat="1" ht="20.100000000000001" customHeight="1" x14ac:dyDescent="0.2">
      <c r="A71" s="182">
        <v>61</v>
      </c>
      <c r="B71" s="167" t="s">
        <v>227</v>
      </c>
      <c r="C71" s="183" t="s">
        <v>228</v>
      </c>
      <c r="D71" s="184" t="s">
        <v>229</v>
      </c>
      <c r="E71" s="170">
        <v>54561</v>
      </c>
      <c r="F71" s="68">
        <f t="shared" si="1"/>
        <v>5360</v>
      </c>
      <c r="G71" s="185"/>
      <c r="H71" s="186" t="s">
        <v>230</v>
      </c>
      <c r="I71" s="187"/>
      <c r="J71" s="188" t="s">
        <v>231</v>
      </c>
      <c r="K71" s="73">
        <v>4150</v>
      </c>
      <c r="L71" s="73">
        <v>1210</v>
      </c>
    </row>
    <row r="72" spans="1:12" s="48" customFormat="1" ht="20.100000000000001" customHeight="1" x14ac:dyDescent="0.2">
      <c r="A72" s="189">
        <v>62</v>
      </c>
      <c r="B72" s="147"/>
      <c r="C72" s="91">
        <f>SUM(F71:F72)</f>
        <v>10125</v>
      </c>
      <c r="D72" s="190" t="s">
        <v>232</v>
      </c>
      <c r="E72" s="191">
        <v>54562</v>
      </c>
      <c r="F72" s="192">
        <f t="shared" si="1"/>
        <v>4765</v>
      </c>
      <c r="G72" s="133"/>
      <c r="H72" s="193" t="s">
        <v>233</v>
      </c>
      <c r="I72" s="194"/>
      <c r="J72" s="90" t="s">
        <v>234</v>
      </c>
      <c r="K72" s="122">
        <v>3608</v>
      </c>
      <c r="L72" s="122">
        <v>1157</v>
      </c>
    </row>
    <row r="73" spans="1:12" s="48" customFormat="1" ht="20.100000000000001" customHeight="1" thickBot="1" x14ac:dyDescent="0.25">
      <c r="A73" s="195">
        <v>63</v>
      </c>
      <c r="B73" s="196" t="s">
        <v>235</v>
      </c>
      <c r="C73" s="197" t="s">
        <v>236</v>
      </c>
      <c r="D73" s="198" t="s">
        <v>237</v>
      </c>
      <c r="E73" s="199">
        <v>54564</v>
      </c>
      <c r="F73" s="200">
        <f>K73+L73</f>
        <v>5735</v>
      </c>
      <c r="G73" s="201"/>
      <c r="H73" s="202" t="s">
        <v>238</v>
      </c>
      <c r="I73" s="203"/>
      <c r="J73" s="204" t="s">
        <v>239</v>
      </c>
      <c r="K73" s="205">
        <v>3885</v>
      </c>
      <c r="L73" s="205">
        <v>1850</v>
      </c>
    </row>
    <row r="74" spans="1:12" s="217" customFormat="1" ht="20.100000000000001" customHeight="1" thickTop="1" x14ac:dyDescent="0.25">
      <c r="A74" s="206"/>
      <c r="B74" s="207" t="s">
        <v>240</v>
      </c>
      <c r="C74" s="208"/>
      <c r="D74" s="209"/>
      <c r="E74" s="209"/>
      <c r="F74" s="210">
        <f>K74+L74</f>
        <v>203000</v>
      </c>
      <c r="G74" s="211">
        <f>SUM(G11:G73)</f>
        <v>0</v>
      </c>
      <c r="H74" s="212"/>
      <c r="I74" s="213"/>
      <c r="J74" s="214"/>
      <c r="K74" s="215">
        <f>SUM(K11:K73)</f>
        <v>99351</v>
      </c>
      <c r="L74" s="216">
        <f>SUM(L11:L73)</f>
        <v>103649</v>
      </c>
    </row>
    <row r="75" spans="1:12" s="217" customFormat="1" ht="18" customHeight="1" x14ac:dyDescent="0.2">
      <c r="A75" s="218"/>
      <c r="B75" s="219"/>
      <c r="C75" s="219"/>
      <c r="D75" s="219"/>
      <c r="E75" s="219"/>
      <c r="F75" s="220"/>
      <c r="G75" s="220"/>
      <c r="H75" s="219"/>
      <c r="I75" s="219"/>
      <c r="J75" s="221"/>
      <c r="K75" s="222"/>
      <c r="L75" s="223"/>
    </row>
    <row r="76" spans="1:12" s="217" customFormat="1" ht="18" customHeight="1" x14ac:dyDescent="0.2">
      <c r="A76" s="219"/>
      <c r="B76" s="224" t="s">
        <v>241</v>
      </c>
      <c r="C76" s="219"/>
      <c r="D76" s="219"/>
      <c r="E76" s="219"/>
      <c r="F76" s="220"/>
      <c r="G76" s="220"/>
      <c r="H76" s="219"/>
      <c r="I76" s="219"/>
      <c r="J76" s="221"/>
      <c r="K76" s="222"/>
      <c r="L76" s="223"/>
    </row>
    <row r="77" spans="1:12" s="46" customFormat="1" ht="18" customHeight="1" x14ac:dyDescent="0.2">
      <c r="A77" s="219"/>
      <c r="B77" s="224" t="s">
        <v>242</v>
      </c>
      <c r="C77" s="219"/>
      <c r="D77" s="219"/>
      <c r="E77" s="219"/>
      <c r="F77" s="220"/>
      <c r="G77" s="220"/>
      <c r="H77" s="219"/>
      <c r="I77" s="219"/>
      <c r="J77" s="225"/>
      <c r="K77" s="226"/>
      <c r="L77" s="227"/>
    </row>
    <row r="78" spans="1:12" ht="18" customHeight="1" x14ac:dyDescent="0.2">
      <c r="A78" s="5"/>
      <c r="B78" s="5" t="s">
        <v>243</v>
      </c>
      <c r="C78" s="5"/>
      <c r="D78" s="5"/>
      <c r="E78" s="5"/>
      <c r="F78" s="5"/>
      <c r="G78" s="5"/>
      <c r="H78" s="5"/>
      <c r="I78" s="5"/>
      <c r="J78" s="46"/>
      <c r="K78" s="46"/>
      <c r="L78" s="46"/>
    </row>
    <row r="79" spans="1:12" s="235" customFormat="1" ht="18" customHeight="1" x14ac:dyDescent="0.45">
      <c r="A79" s="228"/>
      <c r="B79" s="229" t="s">
        <v>244</v>
      </c>
      <c r="C79" s="228"/>
      <c r="D79" s="228"/>
      <c r="E79" s="228"/>
      <c r="F79" s="230"/>
      <c r="G79" s="231"/>
      <c r="H79" s="232"/>
      <c r="I79" s="9"/>
      <c r="J79" s="233"/>
      <c r="K79" s="233"/>
      <c r="L79" s="234"/>
    </row>
    <row r="80" spans="1:12" s="235" customFormat="1" ht="18" customHeight="1" x14ac:dyDescent="0.45">
      <c r="A80" s="228"/>
      <c r="B80" s="224" t="s">
        <v>245</v>
      </c>
      <c r="C80" s="236" t="s">
        <v>246</v>
      </c>
      <c r="D80" s="228"/>
      <c r="E80" s="228"/>
      <c r="F80" s="230"/>
      <c r="G80" s="231"/>
      <c r="H80" s="232"/>
      <c r="I80" s="9"/>
      <c r="J80" s="233"/>
      <c r="K80" s="233"/>
      <c r="L80" s="234"/>
    </row>
    <row r="81" spans="1:12" ht="18" customHeight="1" x14ac:dyDescent="0.45">
      <c r="A81" s="235"/>
      <c r="B81" s="237" t="s">
        <v>247</v>
      </c>
      <c r="C81" s="237"/>
      <c r="D81" s="237"/>
      <c r="E81" s="237"/>
      <c r="F81" s="237"/>
      <c r="G81" s="237"/>
      <c r="H81" s="237"/>
      <c r="I81" s="237"/>
      <c r="J81" s="237"/>
      <c r="K81" s="238"/>
      <c r="L81" s="238"/>
    </row>
    <row r="82" spans="1:12" ht="18" customHeight="1" x14ac:dyDescent="0.2">
      <c r="B82" s="237"/>
      <c r="C82" s="237"/>
      <c r="D82" s="237"/>
      <c r="E82" s="237"/>
      <c r="F82" s="237"/>
      <c r="G82" s="237"/>
      <c r="H82" s="237"/>
      <c r="I82" s="237"/>
      <c r="J82" s="237"/>
    </row>
    <row r="83" spans="1:12" ht="18" customHeight="1" x14ac:dyDescent="0.2">
      <c r="B83" s="239"/>
      <c r="C83" s="239"/>
      <c r="D83" s="239"/>
      <c r="E83" s="239"/>
      <c r="F83" s="239"/>
      <c r="G83" s="239"/>
      <c r="H83" s="240"/>
    </row>
    <row r="84" spans="1:12" ht="18" customHeight="1" x14ac:dyDescent="0.2"/>
    <row r="85" spans="1:12" ht="18" customHeight="1" x14ac:dyDescent="0.2"/>
  </sheetData>
  <sheetProtection formatCells="0" insertHyperlinks="0"/>
  <mergeCells count="35">
    <mergeCell ref="B71:B72"/>
    <mergeCell ref="B81:J82"/>
    <mergeCell ref="B45:B59"/>
    <mergeCell ref="C45:C51"/>
    <mergeCell ref="H59:I59"/>
    <mergeCell ref="B60:B68"/>
    <mergeCell ref="C60:C63"/>
    <mergeCell ref="B69:B70"/>
    <mergeCell ref="H69:I69"/>
    <mergeCell ref="B19:B25"/>
    <mergeCell ref="C19:C22"/>
    <mergeCell ref="H22:I22"/>
    <mergeCell ref="B26:B44"/>
    <mergeCell ref="C26:C33"/>
    <mergeCell ref="H27:I27"/>
    <mergeCell ref="H28:I28"/>
    <mergeCell ref="H33:I33"/>
    <mergeCell ref="B8:C8"/>
    <mergeCell ref="D8:G8"/>
    <mergeCell ref="H10:I10"/>
    <mergeCell ref="B11:B18"/>
    <mergeCell ref="C11:C15"/>
    <mergeCell ref="H11:I11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47244094488188981" bottom="0.15748031496062992" header="0" footer="0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836E-2454-498B-80BC-AF777AFBD56A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熊本</vt:lpstr>
      <vt:lpstr>Sheet1</vt:lpstr>
      <vt:lpstr>熊本!Print_Area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2025-11-25T06:14:55Z</dcterms:created>
  <dcterms:modified xsi:type="dcterms:W3CDTF">2025-11-25T06:33:20Z</dcterms:modified>
</cp:coreProperties>
</file>